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 firstSheet="4" activeTab="8"/>
  </bookViews>
  <sheets>
    <sheet name="表紙" sheetId="25" r:id="rId1"/>
    <sheet name="広告" sheetId="32" r:id="rId2"/>
    <sheet name="役員" sheetId="26" r:id="rId3"/>
    <sheet name="注意事項" sheetId="27" r:id="rId4"/>
    <sheet name="服装補足規定" sheetId="28" r:id="rId5"/>
    <sheet name="シード順位" sheetId="29" r:id="rId6"/>
    <sheet name="欠場届" sheetId="30" r:id="rId7"/>
    <sheet name="日程" sheetId="31" r:id="rId8"/>
    <sheet name="18BS" sheetId="24" r:id="rId9"/>
    <sheet name="18BD" sheetId="1" r:id="rId10"/>
    <sheet name="順位戦" sheetId="34" r:id="rId11"/>
    <sheet name="18GS" sheetId="2" r:id="rId12"/>
    <sheet name="18GD" sheetId="3" r:id="rId13"/>
    <sheet name="18Ｇ順位戦" sheetId="35" r:id="rId14"/>
    <sheet name="16BS予選" sheetId="4" r:id="rId15"/>
    <sheet name="16BS" sheetId="5" r:id="rId16"/>
    <sheet name="16BD予選" sheetId="6" r:id="rId17"/>
    <sheet name="16BD" sheetId="7" r:id="rId18"/>
    <sheet name="16Ｂ順位戦" sheetId="36" r:id="rId19"/>
    <sheet name="16GS" sheetId="8" r:id="rId20"/>
    <sheet name="16GD" sheetId="9" r:id="rId21"/>
    <sheet name="16Ｇ順位戦" sheetId="37" r:id="rId22"/>
    <sheet name="14BS予選" sheetId="10" r:id="rId23"/>
    <sheet name="14BS" sheetId="11" r:id="rId24"/>
    <sheet name="14BD予選" sheetId="12" r:id="rId25"/>
    <sheet name="14BD" sheetId="13" r:id="rId26"/>
    <sheet name="14Ｂ順位戦" sheetId="38" r:id="rId27"/>
    <sheet name="14GS" sheetId="14" r:id="rId28"/>
    <sheet name="14GD" sheetId="15" r:id="rId29"/>
    <sheet name="14Ｇ順位戦" sheetId="39" r:id="rId30"/>
    <sheet name="12BS予選" sheetId="16" r:id="rId31"/>
    <sheet name="12BS" sheetId="17" r:id="rId32"/>
    <sheet name="12BD予選" sheetId="18" r:id="rId33"/>
    <sheet name="12BD" sheetId="19" r:id="rId34"/>
    <sheet name="12Ｂ順位戦" sheetId="40" r:id="rId35"/>
    <sheet name="12GS" sheetId="20" r:id="rId36"/>
    <sheet name="12GD" sheetId="21" r:id="rId37"/>
    <sheet name="12G順位戦 " sheetId="41" r:id="rId38"/>
    <sheet name="LL順位表" sheetId="23" r:id="rId39"/>
    <sheet name="Sheet1" sheetId="33" r:id="rId40"/>
  </sheets>
  <externalReferences>
    <externalReference r:id="rId41"/>
  </externalReferences>
  <definedNames>
    <definedName name="_xlnm.Print_Area" localSheetId="33">'12BD'!$A$1:$K$70</definedName>
    <definedName name="_xlnm.Print_Area" localSheetId="32">'12BD予選'!$A$1:$J$60</definedName>
    <definedName name="_xlnm.Print_Area" localSheetId="31">'12BS'!$A$1:$L$70</definedName>
    <definedName name="_xlnm.Print_Area" localSheetId="36">'12GD'!$A$2:$J$70</definedName>
    <definedName name="_xlnm.Print_Area" localSheetId="35">'12GS'!$A$2:$L$73</definedName>
    <definedName name="_xlnm.Print_Area" localSheetId="25">'14BD'!$A$1:$K$72</definedName>
    <definedName name="_xlnm.Print_Area" localSheetId="24">'14BD予選'!$A$1:$I$74</definedName>
    <definedName name="_xlnm.Print_Area" localSheetId="23">'14BS'!$A$1:$L$77</definedName>
    <definedName name="_xlnm.Print_Area" localSheetId="22">'14BS予選'!$A$1:$I$113</definedName>
    <definedName name="_xlnm.Print_Area" localSheetId="28">'14GD'!$A$2:$K$70</definedName>
    <definedName name="_xlnm.Print_Area" localSheetId="27">'14GS'!$A$1:$L$76</definedName>
    <definedName name="_xlnm.Print_Area" localSheetId="17">'16BD'!$A$1:$K$76</definedName>
    <definedName name="_xlnm.Print_Area" localSheetId="16">'16BD予選'!$A$1:$I$59</definedName>
    <definedName name="_xlnm.Print_Area" localSheetId="15">'16BS'!$A$1:$L$76</definedName>
    <definedName name="_xlnm.Print_Area" localSheetId="14">'16BS予選'!$A$1:$K$84</definedName>
    <definedName name="_xlnm.Print_Area" localSheetId="20">'16GD'!$A$1:$K$78</definedName>
    <definedName name="_xlnm.Print_Area" localSheetId="19">'16GS'!$A$1:$L$77</definedName>
    <definedName name="_xlnm.Print_Area" localSheetId="9">'18BD'!$A$1:$K$69</definedName>
    <definedName name="_xlnm.Print_Area" localSheetId="8">'18BS'!$A$1:$L$74</definedName>
    <definedName name="_xlnm.Print_Area" localSheetId="12">'18GD'!$A$1:$K$77</definedName>
    <definedName name="_xlnm.Print_Area" localSheetId="11">'18GS'!$A$1:$L$70</definedName>
    <definedName name="_xlnm.Print_Area" localSheetId="38">LL順位表!$A$1:$J$68</definedName>
    <definedName name="_xlnm.Print_Area" localSheetId="5">シード順位!$A$1:$K$81</definedName>
    <definedName name="_xlnm.Print_Area" localSheetId="1">広告!$A$1:$L$72</definedName>
    <definedName name="_xlnm.Print_Area" localSheetId="3">注意事項!$A$1:$E$30</definedName>
    <definedName name="_xlnm.Print_Area" localSheetId="7">日程!$A$1:$J$71</definedName>
    <definedName name="_xlnm.Print_Area" localSheetId="0">表紙!$A$1:$C$42</definedName>
    <definedName name="_xlnm.Print_Area" localSheetId="4">服装補足規定!$A$1:$J$56</definedName>
    <definedName name="_xlnm.Print_Area" localSheetId="2">役員!$A$1:$I$58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5" l="1"/>
  <c r="B65" i="19" l="1"/>
  <c r="C65" i="19"/>
  <c r="E65" i="19"/>
  <c r="G62" i="23" l="1"/>
  <c r="G61" i="23"/>
  <c r="E69" i="14" l="1"/>
  <c r="C69" i="14"/>
  <c r="B69" i="14"/>
  <c r="B67" i="14"/>
  <c r="E65" i="14"/>
  <c r="C65" i="14"/>
  <c r="B65" i="14"/>
  <c r="E63" i="14"/>
  <c r="C63" i="14"/>
  <c r="B63" i="14"/>
  <c r="E61" i="14"/>
  <c r="C61" i="14"/>
  <c r="B61" i="14"/>
  <c r="E59" i="14"/>
  <c r="C59" i="14"/>
  <c r="B59" i="14"/>
  <c r="E57" i="14"/>
  <c r="C57" i="14"/>
  <c r="B57" i="14"/>
  <c r="E55" i="14"/>
  <c r="C55" i="14"/>
  <c r="B55" i="14"/>
  <c r="E53" i="14"/>
  <c r="C53" i="14"/>
  <c r="B53" i="14"/>
  <c r="E51" i="14"/>
  <c r="C51" i="14"/>
  <c r="B51" i="14"/>
  <c r="E49" i="14"/>
  <c r="C49" i="14"/>
  <c r="B49" i="14"/>
  <c r="E47" i="14"/>
  <c r="C47" i="14"/>
  <c r="B47" i="14"/>
  <c r="E45" i="14"/>
  <c r="C45" i="14"/>
  <c r="B45" i="14"/>
  <c r="E43" i="14"/>
  <c r="C43" i="14"/>
  <c r="B43" i="14"/>
  <c r="E41" i="14"/>
  <c r="C41" i="14"/>
  <c r="B41" i="14"/>
  <c r="E39" i="14"/>
  <c r="C39" i="14"/>
  <c r="B39" i="14"/>
  <c r="E37" i="14"/>
  <c r="C37" i="14"/>
  <c r="B37" i="14"/>
  <c r="E35" i="14"/>
  <c r="C35" i="14"/>
  <c r="B35" i="14"/>
  <c r="E33" i="14"/>
  <c r="C33" i="14"/>
  <c r="B33" i="14"/>
  <c r="E31" i="14"/>
  <c r="C31" i="14"/>
  <c r="B31" i="14"/>
  <c r="E29" i="14"/>
  <c r="C29" i="14"/>
  <c r="B29" i="14"/>
  <c r="E27" i="14"/>
  <c r="C27" i="14"/>
  <c r="B27" i="14"/>
  <c r="E25" i="14"/>
  <c r="C25" i="14"/>
  <c r="B25" i="14"/>
  <c r="E23" i="14"/>
  <c r="C23" i="14"/>
  <c r="B23" i="14"/>
  <c r="E21" i="14"/>
  <c r="C21" i="14"/>
  <c r="B21" i="14"/>
  <c r="E19" i="14"/>
  <c r="C19" i="14"/>
  <c r="B19" i="14"/>
  <c r="E17" i="14"/>
  <c r="C17" i="14"/>
  <c r="B17" i="14"/>
  <c r="E15" i="14"/>
  <c r="C15" i="14"/>
  <c r="B15" i="14"/>
  <c r="E13" i="14"/>
  <c r="C13" i="14"/>
  <c r="B13" i="14"/>
  <c r="E11" i="14"/>
  <c r="C11" i="14"/>
  <c r="B11" i="14"/>
  <c r="B9" i="14"/>
  <c r="E7" i="14"/>
  <c r="C7" i="14"/>
  <c r="B7" i="14"/>
  <c r="E37" i="21" l="1"/>
  <c r="C37" i="21"/>
  <c r="B37" i="21"/>
  <c r="E35" i="2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70" i="20"/>
  <c r="C70" i="20"/>
  <c r="B70" i="20"/>
  <c r="E68" i="20"/>
  <c r="C68" i="20"/>
  <c r="B68" i="20"/>
  <c r="E66" i="20"/>
  <c r="C66" i="20"/>
  <c r="B66" i="20"/>
  <c r="E64" i="20"/>
  <c r="C64" i="20"/>
  <c r="B64" i="20"/>
  <c r="E62" i="20"/>
  <c r="C62" i="20"/>
  <c r="B62" i="20"/>
  <c r="E60" i="20"/>
  <c r="C60" i="20"/>
  <c r="B60" i="20"/>
  <c r="E58" i="20"/>
  <c r="C58" i="20"/>
  <c r="B58" i="20"/>
  <c r="E56" i="20"/>
  <c r="C56" i="20"/>
  <c r="B56" i="20"/>
  <c r="E54" i="20"/>
  <c r="C54" i="20"/>
  <c r="B54" i="20"/>
  <c r="E52" i="20"/>
  <c r="C52" i="20"/>
  <c r="B52" i="20"/>
  <c r="E50" i="20"/>
  <c r="C50" i="20"/>
  <c r="B50" i="20"/>
  <c r="E48" i="20"/>
  <c r="C48" i="20"/>
  <c r="B48" i="20"/>
  <c r="E46" i="20"/>
  <c r="C46" i="20"/>
  <c r="B46" i="20"/>
  <c r="E44" i="20"/>
  <c r="C44" i="20"/>
  <c r="B44" i="20"/>
  <c r="E42" i="20"/>
  <c r="C42" i="20"/>
  <c r="B42" i="20"/>
  <c r="E40" i="20"/>
  <c r="C40" i="20"/>
  <c r="B40" i="20"/>
  <c r="E38" i="20"/>
  <c r="C38" i="20"/>
  <c r="B38" i="20"/>
  <c r="E36" i="20"/>
  <c r="C36" i="20"/>
  <c r="B36" i="20"/>
  <c r="E34" i="20"/>
  <c r="C34" i="20"/>
  <c r="B34" i="20"/>
  <c r="E32" i="20"/>
  <c r="C32" i="20"/>
  <c r="B32" i="20"/>
  <c r="E30" i="20"/>
  <c r="C30" i="20"/>
  <c r="B30" i="20"/>
  <c r="E28" i="20"/>
  <c r="C28" i="20"/>
  <c r="B28" i="20"/>
  <c r="E26" i="20"/>
  <c r="C26" i="20"/>
  <c r="B26" i="20"/>
  <c r="E24" i="20"/>
  <c r="C24" i="20"/>
  <c r="B24" i="20"/>
  <c r="E22" i="20"/>
  <c r="C22" i="20"/>
  <c r="B22" i="20"/>
  <c r="E20" i="20"/>
  <c r="C20" i="20"/>
  <c r="B20" i="20"/>
  <c r="E18" i="20"/>
  <c r="C18" i="20"/>
  <c r="B18" i="20"/>
  <c r="E16" i="20"/>
  <c r="C16" i="20"/>
  <c r="B16" i="20"/>
  <c r="E14" i="20"/>
  <c r="C14" i="20"/>
  <c r="B14" i="20"/>
  <c r="E12" i="20"/>
  <c r="C12" i="20"/>
  <c r="B12" i="20"/>
  <c r="E8" i="20"/>
  <c r="C8" i="20"/>
  <c r="B8" i="20"/>
  <c r="E67" i="19"/>
  <c r="C67" i="19"/>
  <c r="B67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C63" i="19" s="1"/>
  <c r="B27" i="18"/>
  <c r="B63" i="19" s="1"/>
  <c r="E25" i="18"/>
  <c r="C25" i="18"/>
  <c r="C61" i="19" s="1"/>
  <c r="B25" i="18"/>
  <c r="B61" i="19" s="1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E61" i="17"/>
  <c r="C61" i="17"/>
  <c r="B61" i="17"/>
  <c r="E59" i="17"/>
  <c r="C59" i="17"/>
  <c r="B59" i="17"/>
  <c r="E57" i="17"/>
  <c r="C57" i="17"/>
  <c r="B57" i="17"/>
  <c r="E53" i="17"/>
  <c r="C53" i="17"/>
  <c r="B53" i="17"/>
  <c r="E51" i="17"/>
  <c r="C51" i="17"/>
  <c r="B51" i="17"/>
  <c r="E49" i="17"/>
  <c r="C49" i="17"/>
  <c r="B49" i="17"/>
  <c r="E43" i="17"/>
  <c r="C43" i="17"/>
  <c r="B43" i="17"/>
  <c r="E41" i="17"/>
  <c r="C41" i="17"/>
  <c r="B41" i="17"/>
  <c r="E37" i="17"/>
  <c r="C37" i="17"/>
  <c r="B37" i="17"/>
  <c r="E35" i="17"/>
  <c r="C35" i="17"/>
  <c r="B35" i="17"/>
  <c r="E29" i="17"/>
  <c r="C29" i="17"/>
  <c r="B29" i="17"/>
  <c r="E27" i="17"/>
  <c r="C27" i="17"/>
  <c r="B27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8" i="15"/>
  <c r="C68" i="15"/>
  <c r="B68" i="15"/>
  <c r="E66" i="15"/>
  <c r="C66" i="15"/>
  <c r="B66" i="15"/>
  <c r="B62" i="15"/>
  <c r="E60" i="15"/>
  <c r="C60" i="15"/>
  <c r="B60" i="15"/>
  <c r="E58" i="15"/>
  <c r="C58" i="15"/>
  <c r="B58" i="15"/>
  <c r="B54" i="15"/>
  <c r="E52" i="15"/>
  <c r="C52" i="15"/>
  <c r="B52" i="15"/>
  <c r="E50" i="15"/>
  <c r="C50" i="15"/>
  <c r="B50" i="15"/>
  <c r="B46" i="15"/>
  <c r="B42" i="15"/>
  <c r="E40" i="15"/>
  <c r="C40" i="15"/>
  <c r="B40" i="15"/>
  <c r="E38" i="15"/>
  <c r="C38" i="15"/>
  <c r="B38" i="15"/>
  <c r="E36" i="15"/>
  <c r="C36" i="15"/>
  <c r="B36" i="15"/>
  <c r="E34" i="15"/>
  <c r="C34" i="15"/>
  <c r="B34" i="15"/>
  <c r="E32" i="15"/>
  <c r="C32" i="15"/>
  <c r="E30" i="15"/>
  <c r="C30" i="15"/>
  <c r="B30" i="15"/>
  <c r="B26" i="15"/>
  <c r="E24" i="15"/>
  <c r="C24" i="15"/>
  <c r="B24" i="15"/>
  <c r="E22" i="15"/>
  <c r="C22" i="15"/>
  <c r="B22" i="15"/>
  <c r="E20" i="15"/>
  <c r="C20" i="15"/>
  <c r="B20" i="15"/>
  <c r="E18" i="15"/>
  <c r="C18" i="15"/>
  <c r="B18" i="15"/>
  <c r="B14" i="15"/>
  <c r="B10" i="15"/>
  <c r="E8" i="15"/>
  <c r="C8" i="15"/>
  <c r="B8" i="15"/>
  <c r="E6" i="15"/>
  <c r="C6" i="15"/>
  <c r="B6" i="15"/>
  <c r="E67" i="13"/>
  <c r="C67" i="13"/>
  <c r="B67" i="13"/>
  <c r="E65" i="13"/>
  <c r="C65" i="13"/>
  <c r="B65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6" i="12"/>
  <c r="C6" i="12"/>
  <c r="B6" i="12"/>
  <c r="E5" i="12"/>
  <c r="C5" i="12"/>
  <c r="B5" i="12"/>
  <c r="E67" i="11"/>
  <c r="C67" i="11"/>
  <c r="B67" i="11"/>
  <c r="E63" i="11"/>
  <c r="C63" i="11"/>
  <c r="B63" i="11"/>
  <c r="E61" i="11"/>
  <c r="C61" i="11"/>
  <c r="B61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E45" i="11"/>
  <c r="C45" i="11"/>
  <c r="B45" i="11"/>
  <c r="E43" i="11"/>
  <c r="C43" i="11"/>
  <c r="B43" i="11"/>
  <c r="E39" i="11"/>
  <c r="C39" i="11"/>
  <c r="B39" i="11"/>
  <c r="E37" i="11"/>
  <c r="C37" i="11"/>
  <c r="B37" i="11"/>
  <c r="E35" i="11"/>
  <c r="C35" i="11"/>
  <c r="B35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E9" i="11"/>
  <c r="C9" i="11"/>
  <c r="B9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3" i="10"/>
  <c r="C13" i="10"/>
  <c r="B13" i="10"/>
  <c r="E11" i="10"/>
  <c r="C11" i="10"/>
  <c r="B11" i="10"/>
  <c r="E9" i="10"/>
  <c r="C9" i="10"/>
  <c r="B9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2" i="9"/>
  <c r="C42" i="9"/>
  <c r="B42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E51" i="7"/>
  <c r="C51" i="7"/>
  <c r="B51" i="7"/>
  <c r="E49" i="7"/>
  <c r="C49" i="7"/>
  <c r="B49" i="7"/>
  <c r="E46" i="7"/>
  <c r="C46" i="7"/>
  <c r="B46" i="7"/>
  <c r="E45" i="7"/>
  <c r="C45" i="7"/>
  <c r="B45" i="7"/>
  <c r="E39" i="7"/>
  <c r="C39" i="7"/>
  <c r="B39" i="7"/>
  <c r="E37" i="7"/>
  <c r="C37" i="7"/>
  <c r="B37" i="7"/>
  <c r="E35" i="7"/>
  <c r="C35" i="7"/>
  <c r="B35" i="7"/>
  <c r="E33" i="7"/>
  <c r="C33" i="7"/>
  <c r="B33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C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1" i="5"/>
  <c r="C61" i="5"/>
  <c r="B61" i="5"/>
  <c r="E57" i="5"/>
  <c r="C57" i="5"/>
  <c r="B57" i="5"/>
  <c r="E55" i="5"/>
  <c r="C55" i="5"/>
  <c r="B55" i="5"/>
  <c r="E53" i="5"/>
  <c r="C53" i="5"/>
  <c r="B53" i="5"/>
  <c r="E51" i="5"/>
  <c r="C51" i="5"/>
  <c r="B51" i="5"/>
  <c r="E47" i="5"/>
  <c r="C47" i="5"/>
  <c r="B47" i="5"/>
  <c r="E45" i="5"/>
  <c r="C45" i="5"/>
  <c r="B45" i="5"/>
  <c r="E43" i="5"/>
  <c r="C43" i="5"/>
  <c r="B43" i="5"/>
  <c r="E37" i="5"/>
  <c r="C37" i="5"/>
  <c r="B37" i="5"/>
  <c r="E35" i="5"/>
  <c r="C35" i="5"/>
  <c r="B35" i="5"/>
  <c r="E33" i="5"/>
  <c r="C33" i="5"/>
  <c r="B33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5" i="5"/>
  <c r="C15" i="5"/>
  <c r="B15" i="5"/>
  <c r="E11" i="5"/>
  <c r="C11" i="5"/>
  <c r="B11" i="5"/>
  <c r="E9" i="5"/>
  <c r="C9" i="5"/>
  <c r="B9" i="5"/>
  <c r="E5" i="5"/>
  <c r="C5" i="5"/>
  <c r="B5" i="5"/>
  <c r="E75" i="4"/>
  <c r="C75" i="4"/>
  <c r="B75" i="4"/>
  <c r="E73" i="4"/>
  <c r="C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C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<sst xmlns="http://schemas.openxmlformats.org/spreadsheetml/2006/main" count="3681" uniqueCount="1306">
  <si>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</si>
  <si>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</si>
  <si>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</si>
  <si>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</si>
  <si>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</si>
  <si>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</si>
  <si>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</si>
  <si>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</si>
  <si>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</si>
  <si>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</si>
  <si>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</si>
  <si>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</si>
  <si>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</si>
  <si>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</si>
  <si>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</si>
  <si>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</si>
  <si>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</si>
  <si>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</si>
  <si>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</si>
  <si>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</si>
  <si>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</si>
  <si>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</si>
  <si>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</si>
  <si>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</si>
  <si>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</si>
  <si>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</si>
  <si>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</si>
  <si>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</si>
  <si>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</si>
  <si>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</si>
  <si>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</si>
  <si>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</si>
  <si>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</si>
  <si>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</si>
  <si>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</si>
  <si>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</si>
  <si>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</si>
  <si>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</si>
  <si>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</si>
  <si>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</si>
  <si>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Q2</t>
    <phoneticPr fontId="2"/>
  </si>
  <si>
    <t>Q4</t>
    <phoneticPr fontId="2"/>
  </si>
  <si>
    <t>Q5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</si>
  <si>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</si>
  <si>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</si>
  <si>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</si>
  <si>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</si>
  <si>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</si>
  <si>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</si>
  <si>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</si>
  <si>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</si>
  <si>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</si>
  <si>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</si>
  <si>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</si>
  <si>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</si>
  <si>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</si>
  <si>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</si>
  <si>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</si>
  <si>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</si>
  <si>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</si>
  <si>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</si>
  <si>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</si>
  <si>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</si>
  <si>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</si>
  <si>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</si>
  <si>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</si>
  <si>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</si>
  <si>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</si>
  <si>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</si>
  <si>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</si>
  <si>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</si>
  <si>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</si>
  <si>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</si>
  <si>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</si>
  <si>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</si>
  <si>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</si>
  <si>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</si>
  <si>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</si>
  <si>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</si>
  <si>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</si>
  <si>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</si>
  <si>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</si>
  <si>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</si>
  <si>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</si>
  <si>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</si>
  <si>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</si>
  <si>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</si>
  <si>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</si>
  <si>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</si>
  <si>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</si>
  <si>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</si>
  <si>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</si>
  <si>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</si>
  <si>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</si>
  <si>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</si>
  <si>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</si>
  <si>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</si>
  <si>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</si>
  <si>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</si>
  <si>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</si>
  <si>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</si>
  <si>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</si>
  <si>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</si>
  <si>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</si>
  <si>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</si>
  <si>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</si>
  <si>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</si>
  <si>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</si>
  <si>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</si>
  <si>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</si>
  <si>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</si>
  <si>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</si>
  <si>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</si>
  <si>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</si>
  <si>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</si>
  <si>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</si>
  <si>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</si>
  <si>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</si>
  <si>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</si>
  <si>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</si>
  <si>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</si>
  <si>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</si>
  <si>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</si>
  <si>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</si>
  <si>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</si>
  <si>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</si>
  <si>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</si>
  <si>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</si>
  <si>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</si>
  <si>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</si>
  <si>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</si>
  <si>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</si>
  <si>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</si>
  <si>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</si>
  <si>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</si>
  <si>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</si>
  <si>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</si>
  <si>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</si>
  <si>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</si>
  <si>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</si>
  <si>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</si>
  <si>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</si>
  <si>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</si>
  <si>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</si>
  <si>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</si>
  <si>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</si>
  <si>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</si>
  <si>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</si>
  <si>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</si>
  <si>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</si>
  <si>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</si>
  <si>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</si>
  <si>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</si>
  <si>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</si>
  <si>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</si>
  <si>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</si>
  <si>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</si>
  <si>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</si>
  <si>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</si>
  <si>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</si>
  <si>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</si>
  <si>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</si>
  <si>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</si>
  <si>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</si>
  <si>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</si>
  <si>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</si>
  <si>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</si>
  <si>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</si>
  <si>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</si>
  <si>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</si>
  <si>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</si>
  <si>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</si>
  <si>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</si>
  <si>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</si>
  <si>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</si>
  <si>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</si>
  <si>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</si>
  <si>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</si>
  <si>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</si>
  <si>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</si>
  <si>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</si>
  <si>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</si>
  <si>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</si>
  <si>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</si>
  <si>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</si>
  <si>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</si>
  <si>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</si>
  <si>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</si>
  <si>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</si>
  <si>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</si>
  <si>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</si>
  <si>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</si>
  <si>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</si>
  <si>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</si>
  <si>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</si>
  <si>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</si>
  <si>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</si>
  <si>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</si>
  <si>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</si>
  <si>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</si>
  <si>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</si>
  <si>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</si>
  <si>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</si>
  <si>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</si>
  <si>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</si>
  <si>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</si>
  <si>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</si>
  <si>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</si>
  <si>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</si>
  <si>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</si>
  <si>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</si>
  <si>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</si>
  <si>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</si>
  <si>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</si>
  <si>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</si>
  <si>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</si>
  <si>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</si>
  <si>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</si>
  <si>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</si>
  <si>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</si>
  <si>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</si>
  <si>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</si>
  <si>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</si>
  <si>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</si>
  <si>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</si>
  <si>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</si>
  <si>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</si>
  <si>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</si>
  <si>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</si>
  <si>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</si>
  <si>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</si>
  <si>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</si>
  <si>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</si>
  <si>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</si>
  <si>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</si>
  <si>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</si>
  <si>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</si>
  <si>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</si>
  <si>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</si>
  <si>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</si>
  <si>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</si>
  <si>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</si>
  <si>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</si>
  <si>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</si>
  <si>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</si>
  <si>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</si>
  <si>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</si>
  <si>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</si>
  <si>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</si>
  <si>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</si>
  <si>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</si>
  <si>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</si>
  <si>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</si>
  <si>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</si>
  <si>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</si>
  <si>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</si>
  <si>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</si>
  <si>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</si>
  <si>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</si>
  <si>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</si>
  <si>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</si>
  <si>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</si>
  <si>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</si>
  <si>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</si>
  <si>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</si>
  <si>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</si>
  <si>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Bye</t>
    <phoneticPr fontId="2"/>
  </si>
  <si>
    <t>F                 F</t>
    <phoneticPr fontId="2"/>
  </si>
  <si>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17"/>
  </si>
  <si>
    <t>日時</t>
    <rPh sb="0" eb="2">
      <t>ニチジ</t>
    </rPh>
    <phoneticPr fontId="17"/>
  </si>
  <si>
    <t>会場</t>
    <rPh sb="0" eb="2">
      <t>カイジョウ</t>
    </rPh>
    <phoneticPr fontId="17"/>
  </si>
  <si>
    <t>笠松運動公園</t>
    <rPh sb="0" eb="2">
      <t>カサマツ</t>
    </rPh>
    <rPh sb="2" eb="4">
      <t>ウンドウ</t>
    </rPh>
    <rPh sb="4" eb="6">
      <t>コウエン</t>
    </rPh>
    <phoneticPr fontId="17"/>
  </si>
  <si>
    <t>県立スポーツセンター</t>
    <rPh sb="0" eb="2">
      <t>ケンリツ</t>
    </rPh>
    <phoneticPr fontId="17"/>
  </si>
  <si>
    <t>主催</t>
    <rPh sb="0" eb="2">
      <t>シュサイ</t>
    </rPh>
    <phoneticPr fontId="17"/>
  </si>
  <si>
    <t>茨城県テニス協会</t>
    <rPh sb="0" eb="3">
      <t>イバラキケン</t>
    </rPh>
    <rPh sb="6" eb="8">
      <t>キョウカイ</t>
    </rPh>
    <phoneticPr fontId="17"/>
  </si>
  <si>
    <t>主管</t>
    <rPh sb="0" eb="2">
      <t>シュカン</t>
    </rPh>
    <phoneticPr fontId="17"/>
  </si>
  <si>
    <t>：</t>
    <phoneticPr fontId="17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</si>
  <si>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17"/>
  </si>
  <si>
    <t>公認</t>
    <rPh sb="0" eb="2">
      <t>コウニン</t>
    </rPh>
    <phoneticPr fontId="17"/>
  </si>
  <si>
    <t>関東テニス協会</t>
    <rPh sb="0" eb="2">
      <t>カントウ</t>
    </rPh>
    <rPh sb="5" eb="7">
      <t>キョウカイ</t>
    </rPh>
    <phoneticPr fontId="17"/>
  </si>
  <si>
    <t>協力</t>
    <rPh sb="0" eb="2">
      <t>キョウリョク</t>
    </rPh>
    <phoneticPr fontId="17"/>
  </si>
  <si>
    <t>株式会社ダンロップスポーツマーケティング</t>
    <rPh sb="0" eb="4">
      <t>カブシキガイシャ</t>
    </rPh>
    <phoneticPr fontId="17"/>
  </si>
  <si>
    <r>
      <t>☆G３</t>
    </r>
    <r>
      <rPr>
        <sz val="10"/>
        <rFont val="HG丸ｺﾞｼｯｸM-PRO"/>
        <family val="3"/>
        <charset val="128"/>
      </rPr>
      <t>B</t>
    </r>
    <phoneticPr fontId="17"/>
  </si>
  <si>
    <t>：</t>
    <phoneticPr fontId="17"/>
  </si>
  <si>
    <t>第38回茨城県ジュニアテニス選手権大会</t>
    <rPh sb="4" eb="7">
      <t>イバラキケン</t>
    </rPh>
    <rPh sb="14" eb="17">
      <t>センシュケン</t>
    </rPh>
    <rPh sb="17" eb="19">
      <t>タイカイ</t>
    </rPh>
    <phoneticPr fontId="17"/>
  </si>
  <si>
    <r>
      <rPr>
        <sz val="16"/>
        <rFont val="HG丸ｺﾞｼｯｸM-PRO"/>
        <family val="3"/>
        <charset val="128"/>
      </rPr>
      <t>平成３０年３月２４日(土) ３月３０日(金)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予備日３月３１日（土）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ド</t>
    </rPh>
    <phoneticPr fontId="17"/>
  </si>
  <si>
    <r>
      <t>予選　３月３日(土),３月４日(日)　</t>
    </r>
    <r>
      <rPr>
        <sz val="14"/>
        <rFont val="HG丸ｺﾞｼｯｸM-PRO"/>
        <family val="3"/>
        <charset val="128"/>
      </rPr>
      <t>予備日3月1１日(日)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17"/>
  </si>
  <si>
    <t>大会役員</t>
    <phoneticPr fontId="2"/>
  </si>
  <si>
    <t>大会会長</t>
    <phoneticPr fontId="17"/>
  </si>
  <si>
    <t>黒澤　弘忠</t>
    <phoneticPr fontId="17"/>
  </si>
  <si>
    <t>大会副会長</t>
    <phoneticPr fontId="17"/>
  </si>
  <si>
    <t>亀村　正子</t>
    <phoneticPr fontId="17"/>
  </si>
  <si>
    <t>大会顧問</t>
    <phoneticPr fontId="17"/>
  </si>
  <si>
    <t>高橋　酉蔵</t>
    <phoneticPr fontId="17"/>
  </si>
  <si>
    <t>久保田　護</t>
    <phoneticPr fontId="17"/>
  </si>
  <si>
    <t>勝田　茂</t>
    <phoneticPr fontId="17"/>
  </si>
  <si>
    <r>
      <t>保坂　和</t>
    </r>
    <r>
      <rPr>
        <sz val="10.5"/>
        <rFont val="Century"/>
        <family val="1"/>
      </rPr>
      <t/>
    </r>
    <phoneticPr fontId="17"/>
  </si>
  <si>
    <t>保坂　嘉男</t>
    <phoneticPr fontId="17"/>
  </si>
  <si>
    <t>直井　啓吾</t>
    <phoneticPr fontId="17"/>
  </si>
  <si>
    <t>掛札　岩男</t>
    <rPh sb="0" eb="2">
      <t>カケフダ</t>
    </rPh>
    <rPh sb="3" eb="5">
      <t>イワオ</t>
    </rPh>
    <phoneticPr fontId="17"/>
  </si>
  <si>
    <t>三国　晃</t>
    <phoneticPr fontId="17"/>
  </si>
  <si>
    <t>星　通</t>
    <rPh sb="0" eb="1">
      <t>ホシ</t>
    </rPh>
    <rPh sb="2" eb="3">
      <t>ツウ</t>
    </rPh>
    <phoneticPr fontId="17"/>
  </si>
  <si>
    <t>大会委員長</t>
    <phoneticPr fontId="17"/>
  </si>
  <si>
    <t>坂田　寛</t>
    <rPh sb="0" eb="2">
      <t>サカタ</t>
    </rPh>
    <rPh sb="3" eb="4">
      <t>カン</t>
    </rPh>
    <phoneticPr fontId="17"/>
  </si>
  <si>
    <t>大会副委員長</t>
  </si>
  <si>
    <t>渡邊　義孝</t>
    <phoneticPr fontId="17"/>
  </si>
  <si>
    <t>沼尻　満男</t>
    <rPh sb="4" eb="5">
      <t>オトコ</t>
    </rPh>
    <phoneticPr fontId="17"/>
  </si>
  <si>
    <t>大会委員</t>
    <phoneticPr fontId="17"/>
  </si>
  <si>
    <t>白戸　元文</t>
    <rPh sb="0" eb="2">
      <t>ハクト</t>
    </rPh>
    <rPh sb="3" eb="4">
      <t>モト</t>
    </rPh>
    <rPh sb="4" eb="5">
      <t>ブミ</t>
    </rPh>
    <phoneticPr fontId="17"/>
  </si>
  <si>
    <t>萩谷　弘通</t>
  </si>
  <si>
    <t>中野　雅一</t>
  </si>
  <si>
    <t>加治　芳行</t>
    <rPh sb="0" eb="2">
      <t>カジ</t>
    </rPh>
    <rPh sb="3" eb="5">
      <t>ヨシユキ</t>
    </rPh>
    <phoneticPr fontId="17"/>
  </si>
  <si>
    <t>福田　民雄</t>
    <rPh sb="0" eb="2">
      <t>フクダ</t>
    </rPh>
    <rPh sb="3" eb="5">
      <t>タミオ</t>
    </rPh>
    <phoneticPr fontId="17"/>
  </si>
  <si>
    <t>石原　保彦</t>
    <rPh sb="0" eb="2">
      <t>イシハラ</t>
    </rPh>
    <rPh sb="3" eb="5">
      <t>ヤスヒコ</t>
    </rPh>
    <phoneticPr fontId="17"/>
  </si>
  <si>
    <t>五十嵐　貴裕</t>
    <rPh sb="0" eb="3">
      <t>イガラシ</t>
    </rPh>
    <rPh sb="4" eb="5">
      <t>キ</t>
    </rPh>
    <rPh sb="5" eb="6">
      <t>ユウ</t>
    </rPh>
    <phoneticPr fontId="17"/>
  </si>
  <si>
    <t>小池　典夫</t>
    <rPh sb="0" eb="2">
      <t>コイケ</t>
    </rPh>
    <rPh sb="3" eb="5">
      <t>ノリオ</t>
    </rPh>
    <phoneticPr fontId="17"/>
  </si>
  <si>
    <t>冨田　真智子</t>
    <rPh sb="0" eb="2">
      <t>トミタ</t>
    </rPh>
    <rPh sb="3" eb="6">
      <t>マチコ</t>
    </rPh>
    <phoneticPr fontId="17"/>
  </si>
  <si>
    <t>吉成　眞一</t>
    <rPh sb="0" eb="2">
      <t>ヨシナリ</t>
    </rPh>
    <rPh sb="3" eb="5">
      <t>シンイチ</t>
    </rPh>
    <phoneticPr fontId="17"/>
  </si>
  <si>
    <t>穐本　貴通</t>
    <rPh sb="0" eb="2">
      <t>アキモト</t>
    </rPh>
    <rPh sb="3" eb="4">
      <t>タカ</t>
    </rPh>
    <rPh sb="4" eb="5">
      <t>ツウ</t>
    </rPh>
    <phoneticPr fontId="17"/>
  </si>
  <si>
    <t>平山　善規</t>
    <rPh sb="0" eb="2">
      <t>ヒラヤマ</t>
    </rPh>
    <rPh sb="3" eb="4">
      <t>ゼン</t>
    </rPh>
    <rPh sb="4" eb="5">
      <t>キ</t>
    </rPh>
    <phoneticPr fontId="17"/>
  </si>
  <si>
    <t>井上　佳久</t>
    <rPh sb="0" eb="2">
      <t>イノウエ</t>
    </rPh>
    <rPh sb="3" eb="5">
      <t>ヨシヒサ</t>
    </rPh>
    <phoneticPr fontId="17"/>
  </si>
  <si>
    <t>高野　文雄</t>
    <rPh sb="0" eb="2">
      <t>タカノ</t>
    </rPh>
    <rPh sb="3" eb="5">
      <t>フミオ</t>
    </rPh>
    <phoneticPr fontId="17"/>
  </si>
  <si>
    <t>仲田　薫</t>
    <rPh sb="0" eb="2">
      <t>ナカタ</t>
    </rPh>
    <rPh sb="3" eb="4">
      <t>カオル</t>
    </rPh>
    <phoneticPr fontId="17"/>
  </si>
  <si>
    <t>柴崎　茂</t>
    <rPh sb="0" eb="2">
      <t>シバサキ</t>
    </rPh>
    <rPh sb="3" eb="4">
      <t>シゲ</t>
    </rPh>
    <phoneticPr fontId="17"/>
  </si>
  <si>
    <t>緑川　仁</t>
    <rPh sb="0" eb="2">
      <t>ミドリカワ</t>
    </rPh>
    <rPh sb="3" eb="4">
      <t>ジン</t>
    </rPh>
    <phoneticPr fontId="17"/>
  </si>
  <si>
    <t>　関根　裕一　</t>
    <rPh sb="1" eb="3">
      <t>セキネ</t>
    </rPh>
    <rPh sb="4" eb="6">
      <t>ユウイチ</t>
    </rPh>
    <phoneticPr fontId="17"/>
  </si>
  <si>
    <t>大会運営委員長</t>
    <rPh sb="0" eb="2">
      <t>タイカイ</t>
    </rPh>
    <rPh sb="2" eb="4">
      <t>ウンエイ</t>
    </rPh>
    <rPh sb="4" eb="7">
      <t>イインチョウ</t>
    </rPh>
    <phoneticPr fontId="36"/>
  </si>
  <si>
    <t>沼尻　満男</t>
    <phoneticPr fontId="17"/>
  </si>
  <si>
    <t>(ジュニア委員長)</t>
    <rPh sb="5" eb="7">
      <t>イイン</t>
    </rPh>
    <rPh sb="7" eb="8">
      <t>チョウ</t>
    </rPh>
    <phoneticPr fontId="17"/>
  </si>
  <si>
    <t>運営役員</t>
  </si>
  <si>
    <t>ﾄｰﾅﾒﾝﾄ･ﾃﾞｨﾚｸﾀｰ</t>
    <phoneticPr fontId="17"/>
  </si>
  <si>
    <t>沼尻　満男</t>
    <phoneticPr fontId="17"/>
  </si>
  <si>
    <t>ﾄｰﾅﾒﾝﾄ･ﾚﾌｪﾘｰ</t>
    <phoneticPr fontId="17"/>
  </si>
  <si>
    <t>石川　貴之</t>
    <phoneticPr fontId="17"/>
  </si>
  <si>
    <t>競技委員</t>
    <phoneticPr fontId="17"/>
  </si>
  <si>
    <t>上田　憲太郎</t>
    <phoneticPr fontId="17"/>
  </si>
  <si>
    <t>正木　和美</t>
    <phoneticPr fontId="17"/>
  </si>
  <si>
    <t>野本　由美子</t>
    <phoneticPr fontId="17"/>
  </si>
  <si>
    <t>平野　徳浩</t>
    <phoneticPr fontId="17"/>
  </si>
  <si>
    <t>平山　善規</t>
    <phoneticPr fontId="17"/>
  </si>
  <si>
    <t>小神野　夏樹</t>
    <phoneticPr fontId="17"/>
  </si>
  <si>
    <t>木村　邦子</t>
    <rPh sb="0" eb="2">
      <t>キムラ</t>
    </rPh>
    <rPh sb="3" eb="5">
      <t>クニコ</t>
    </rPh>
    <phoneticPr fontId="17"/>
  </si>
  <si>
    <t>朝比奈　通子</t>
    <rPh sb="0" eb="3">
      <t>アサヒナ</t>
    </rPh>
    <rPh sb="4" eb="5">
      <t>ツウ</t>
    </rPh>
    <rPh sb="5" eb="6">
      <t>コ</t>
    </rPh>
    <phoneticPr fontId="17"/>
  </si>
  <si>
    <t>穐本　貴通</t>
    <rPh sb="0" eb="2">
      <t>アキモト</t>
    </rPh>
    <rPh sb="3" eb="5">
      <t>タカミチ</t>
    </rPh>
    <phoneticPr fontId="17"/>
  </si>
  <si>
    <t>鯨井　章二</t>
    <rPh sb="0" eb="2">
      <t>クジライ</t>
    </rPh>
    <rPh sb="3" eb="5">
      <t>ショウジ</t>
    </rPh>
    <phoneticPr fontId="17"/>
  </si>
  <si>
    <t>沼尻　克枝</t>
    <phoneticPr fontId="17"/>
  </si>
  <si>
    <t>村井　淳平</t>
    <rPh sb="0" eb="2">
      <t>ムライ</t>
    </rPh>
    <rPh sb="3" eb="5">
      <t>ジュンペイ</t>
    </rPh>
    <phoneticPr fontId="17"/>
  </si>
  <si>
    <t>《J T Aジュニア憲章》</t>
    <rPh sb="10" eb="12">
      <t>ケンショウ</t>
    </rPh>
    <phoneticPr fontId="17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</si>
  <si>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17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</si>
  <si>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17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</si>
  <si>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17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</si>
  <si>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17"/>
  </si>
  <si>
    <t>テニスに親しむ</t>
    <rPh sb="4" eb="5">
      <t>シタ</t>
    </rPh>
    <phoneticPr fontId="17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</si>
  <si>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17"/>
  </si>
  <si>
    <t>テニスを楽しむ</t>
    <rPh sb="4" eb="5">
      <t>タノ</t>
    </rPh>
    <phoneticPr fontId="17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</si>
  <si>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17"/>
  </si>
  <si>
    <t>テニスを理解する</t>
    <rPh sb="4" eb="6">
      <t>リカイ</t>
    </rPh>
    <phoneticPr fontId="17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</si>
  <si>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17"/>
  </si>
  <si>
    <t>テニスを競う</t>
    <rPh sb="4" eb="5">
      <t>キソ</t>
    </rPh>
    <phoneticPr fontId="17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</si>
  <si>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17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</si>
  <si>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17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</si>
  <si>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17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</si>
  <si>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17"/>
  </si>
  <si>
    <t>受付</t>
    <rPh sb="0" eb="2">
      <t>ウケツケ</t>
    </rPh>
    <phoneticPr fontId="17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</si>
  <si>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17"/>
  </si>
  <si>
    <t>試合開始</t>
    <rPh sb="0" eb="2">
      <t>シアイ</t>
    </rPh>
    <rPh sb="2" eb="4">
      <t>カイシ</t>
    </rPh>
    <phoneticPr fontId="17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</si>
  <si>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17"/>
  </si>
  <si>
    <t>試合方法</t>
    <rPh sb="0" eb="2">
      <t>シアイ</t>
    </rPh>
    <rPh sb="2" eb="4">
      <t>ホウホウ</t>
    </rPh>
    <phoneticPr fontId="17"/>
  </si>
  <si>
    <t>予選：６ゲームマッチ　ノーアドバンテージ方式</t>
    <rPh sb="0" eb="2">
      <t>ヨセン</t>
    </rPh>
    <rPh sb="20" eb="22">
      <t>ホウシキ</t>
    </rPh>
    <phoneticPr fontId="17"/>
  </si>
  <si>
    <t>本戦：３セットマッチ　ノーアドバンテージ方式</t>
    <rPh sb="0" eb="2">
      <t>ホンセン</t>
    </rPh>
    <rPh sb="20" eb="22">
      <t>ホウシキ</t>
    </rPh>
    <phoneticPr fontId="17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</si>
  <si>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17"/>
  </si>
  <si>
    <t>試合球</t>
    <rPh sb="0" eb="2">
      <t>シアイ</t>
    </rPh>
    <rPh sb="2" eb="3">
      <t>キュウ</t>
    </rPh>
    <phoneticPr fontId="17"/>
  </si>
  <si>
    <t>ダンロップ　スリクソン　(本部で用意します。)</t>
    <rPh sb="13" eb="15">
      <t>ホンブ</t>
    </rPh>
    <rPh sb="16" eb="18">
      <t>ヨウイ</t>
    </rPh>
    <phoneticPr fontId="17"/>
  </si>
  <si>
    <t>練習</t>
    <rPh sb="0" eb="2">
      <t>レンシュウ</t>
    </rPh>
    <phoneticPr fontId="17"/>
  </si>
  <si>
    <t xml:space="preserve">サービス4本のみとします。
</t>
    <rPh sb="5" eb="6">
      <t>ホン</t>
    </rPh>
    <phoneticPr fontId="17"/>
  </si>
  <si>
    <t>結果報告</t>
    <rPh sb="0" eb="2">
      <t>ケッカ</t>
    </rPh>
    <rPh sb="2" eb="4">
      <t>ホウコク</t>
    </rPh>
    <phoneticPr fontId="17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</si>
  <si>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17"/>
  </si>
  <si>
    <t>審判</t>
    <rPh sb="0" eb="2">
      <t>シンパン</t>
    </rPh>
    <phoneticPr fontId="17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</si>
  <si>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17"/>
  </si>
  <si>
    <t>トラブル</t>
    <phoneticPr fontId="17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</si>
  <si>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17"/>
  </si>
  <si>
    <t>アドバイス</t>
    <phoneticPr fontId="17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</si>
  <si>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17"/>
  </si>
  <si>
    <t>天候</t>
    <rPh sb="0" eb="2">
      <t>テンコウ</t>
    </rPh>
    <phoneticPr fontId="17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</si>
  <si>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17"/>
  </si>
  <si>
    <t>日程変更</t>
    <rPh sb="0" eb="2">
      <t>ニッテイ</t>
    </rPh>
    <rPh sb="2" eb="4">
      <t>ヘンコウ</t>
    </rPh>
    <phoneticPr fontId="17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</si>
  <si>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17"/>
  </si>
  <si>
    <t>事故</t>
    <rPh sb="0" eb="2">
      <t>ジコ</t>
    </rPh>
    <phoneticPr fontId="17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</si>
  <si>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17"/>
  </si>
  <si>
    <t>会場利用</t>
    <rPh sb="0" eb="2">
      <t>カイジョウ</t>
    </rPh>
    <rPh sb="2" eb="4">
      <t>リヨウ</t>
    </rPh>
    <phoneticPr fontId="17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</si>
  <si>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17"/>
  </si>
  <si>
    <t>シード順位</t>
    <rPh sb="3" eb="5">
      <t>ジュンイ</t>
    </rPh>
    <phoneticPr fontId="17"/>
  </si>
  <si>
    <t>決定いたしました</t>
    <rPh sb="0" eb="2">
      <t>ケッテイ</t>
    </rPh>
    <phoneticPr fontId="17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</si>
  <si>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17"/>
  </si>
  <si>
    <t>１８歳以下男子　　　　S　５名　　　　　　１８歳以下女子　　　　S　５名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</si>
  <si>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１６歳以下男子　　　　S　７名　　　　　　１６歳以下女子　　　　S　５名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</si>
  <si>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</si>
  <si>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１４歳以下男子　　　　S　３名　　　　　　１４歳以下女子　　　　S　４名+補欠1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17"/>
  </si>
  <si>
    <t>　　　　　　　　　　　D　２組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</si>
  <si>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　　　　　　　　　　　D　３組　　　　　　　　　　　　　　　　　D　３組</t>
    <rPh sb="14" eb="15">
      <t>クミ</t>
    </rPh>
    <rPh sb="35" eb="36">
      <t>クミ</t>
    </rPh>
    <phoneticPr fontId="17"/>
  </si>
  <si>
    <t>１２歳以下男子　　　　S　５名　　　　　　１２歳以下女子　　　　S　4名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</si>
  <si>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</t>
    <rPh sb="14" eb="15">
      <t>クミ</t>
    </rPh>
    <rPh sb="35" eb="36">
      <t>クミ</t>
    </rPh>
    <phoneticPr fontId="17"/>
  </si>
  <si>
    <t xml:space="preserve">服装の注意                                            </t>
    <rPh sb="0" eb="2">
      <t>フクソウ</t>
    </rPh>
    <rPh sb="3" eb="5">
      <t>チュウイ</t>
    </rPh>
    <phoneticPr fontId="17"/>
  </si>
  <si>
    <t>18BS</t>
    <phoneticPr fontId="2"/>
  </si>
  <si>
    <t>吉田　響介</t>
    <rPh sb="0" eb="2">
      <t>ヨシダ</t>
    </rPh>
    <rPh sb="3" eb="4">
      <t>ヒビキ</t>
    </rPh>
    <rPh sb="4" eb="5">
      <t>スケ</t>
    </rPh>
    <phoneticPr fontId="17"/>
  </si>
  <si>
    <t>霞ヶ浦高</t>
  </si>
  <si>
    <t>遠藤　出帆</t>
    <rPh sb="0" eb="2">
      <t>エンドウ</t>
    </rPh>
    <rPh sb="3" eb="4">
      <t>デ</t>
    </rPh>
    <rPh sb="4" eb="5">
      <t>ホ</t>
    </rPh>
    <phoneticPr fontId="17"/>
  </si>
  <si>
    <t>角平　明帝</t>
    <rPh sb="0" eb="2">
      <t>カクヒラ</t>
    </rPh>
    <rPh sb="3" eb="4">
      <t>メイ</t>
    </rPh>
    <rPh sb="4" eb="5">
      <t>テイ</t>
    </rPh>
    <phoneticPr fontId="17"/>
  </si>
  <si>
    <t>河野　泰之</t>
    <rPh sb="0" eb="2">
      <t>コウノ</t>
    </rPh>
    <rPh sb="3" eb="5">
      <t>ヤスユキ</t>
    </rPh>
    <phoneticPr fontId="17"/>
  </si>
  <si>
    <t>東洋大牛久高</t>
  </si>
  <si>
    <t>鯉淵　実生</t>
    <rPh sb="0" eb="2">
      <t>コイブチ</t>
    </rPh>
    <rPh sb="3" eb="4">
      <t>ジツ</t>
    </rPh>
    <rPh sb="4" eb="5">
      <t>ウ</t>
    </rPh>
    <phoneticPr fontId="17"/>
  </si>
  <si>
    <t>石原　圭起</t>
    <rPh sb="0" eb="2">
      <t>イシハラ</t>
    </rPh>
    <rPh sb="3" eb="5">
      <t>ヨシキ</t>
    </rPh>
    <phoneticPr fontId="17"/>
  </si>
  <si>
    <t>福田　優羽</t>
    <rPh sb="0" eb="2">
      <t>フクダ</t>
    </rPh>
    <rPh sb="3" eb="5">
      <t>ユウワ</t>
    </rPh>
    <phoneticPr fontId="17"/>
  </si>
  <si>
    <t>林　幹人</t>
    <rPh sb="0" eb="1">
      <t>ハヤシ</t>
    </rPh>
    <rPh sb="2" eb="4">
      <t>ミキト</t>
    </rPh>
    <phoneticPr fontId="17"/>
  </si>
  <si>
    <t>１８BD</t>
    <phoneticPr fontId="2"/>
  </si>
  <si>
    <t>齊藤　辰哉</t>
    <rPh sb="0" eb="2">
      <t>サイトウ</t>
    </rPh>
    <rPh sb="3" eb="5">
      <t>タツヤ</t>
    </rPh>
    <phoneticPr fontId="17"/>
  </si>
  <si>
    <t>川井　隆成</t>
    <rPh sb="0" eb="2">
      <t>カワイ</t>
    </rPh>
    <rPh sb="3" eb="4">
      <t>リュウ</t>
    </rPh>
    <rPh sb="4" eb="5">
      <t>セイ</t>
    </rPh>
    <phoneticPr fontId="17"/>
  </si>
  <si>
    <t>ＫＣＪＴＡ</t>
    <phoneticPr fontId="2"/>
  </si>
  <si>
    <t>鈴木　尚也</t>
  </si>
  <si>
    <t>ＣＳＪ</t>
    <phoneticPr fontId="17"/>
  </si>
  <si>
    <t>土肥　幸暉</t>
  </si>
  <si>
    <t>ＣＳＪ</t>
    <phoneticPr fontId="17"/>
  </si>
  <si>
    <t>18GS</t>
    <phoneticPr fontId="2"/>
  </si>
  <si>
    <t>１８GD</t>
    <phoneticPr fontId="2"/>
  </si>
  <si>
    <t>川村　茉那</t>
  </si>
  <si>
    <t>塚田　結</t>
    <rPh sb="0" eb="2">
      <t>ツカダ</t>
    </rPh>
    <rPh sb="3" eb="4">
      <t>ユイ</t>
    </rPh>
    <phoneticPr fontId="17"/>
  </si>
  <si>
    <t>大塚　藍奈</t>
    <rPh sb="0" eb="2">
      <t>オオツカ</t>
    </rPh>
    <rPh sb="3" eb="4">
      <t>アイ</t>
    </rPh>
    <rPh sb="4" eb="5">
      <t>ナ</t>
    </rPh>
    <phoneticPr fontId="17"/>
  </si>
  <si>
    <t>園城　海遥</t>
    <rPh sb="0" eb="2">
      <t>オンジョウ</t>
    </rPh>
    <rPh sb="3" eb="4">
      <t>ウミ</t>
    </rPh>
    <rPh sb="4" eb="5">
      <t>ハルカ</t>
    </rPh>
    <phoneticPr fontId="17"/>
  </si>
  <si>
    <t>徳澤　ゆきの</t>
    <rPh sb="0" eb="2">
      <t>トクザワ</t>
    </rPh>
    <phoneticPr fontId="17"/>
  </si>
  <si>
    <t>露久保　愛美</t>
    <rPh sb="0" eb="3">
      <t>ツユクボ</t>
    </rPh>
    <rPh sb="4" eb="6">
      <t>アイミ</t>
    </rPh>
    <phoneticPr fontId="17"/>
  </si>
  <si>
    <t>取手聖徳高</t>
    <rPh sb="0" eb="2">
      <t>トリデ</t>
    </rPh>
    <rPh sb="2" eb="4">
      <t>セイトク</t>
    </rPh>
    <rPh sb="4" eb="5">
      <t>ダカ</t>
    </rPh>
    <phoneticPr fontId="17"/>
  </si>
  <si>
    <t>田崎　琴美</t>
    <rPh sb="0" eb="2">
      <t>タサキ</t>
    </rPh>
    <rPh sb="3" eb="5">
      <t>コトミ</t>
    </rPh>
    <phoneticPr fontId="17"/>
  </si>
  <si>
    <t>高萩　眞子</t>
    <phoneticPr fontId="17"/>
  </si>
  <si>
    <t>高萩　眞子</t>
    <phoneticPr fontId="17"/>
  </si>
  <si>
    <t>田中　恵美子</t>
    <rPh sb="0" eb="2">
      <t>タナカ</t>
    </rPh>
    <rPh sb="3" eb="6">
      <t>エミコ</t>
    </rPh>
    <phoneticPr fontId="17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</si>
  <si>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17"/>
  </si>
  <si>
    <t>Ａｓｃｈ Ｔ．Ａ</t>
    <phoneticPr fontId="2"/>
  </si>
  <si>
    <t>16BS</t>
    <phoneticPr fontId="2"/>
  </si>
  <si>
    <t>１６BD</t>
    <phoneticPr fontId="2"/>
  </si>
  <si>
    <t>１６GS</t>
    <phoneticPr fontId="2"/>
  </si>
  <si>
    <t>飯田　翔</t>
    <rPh sb="0" eb="2">
      <t>イイダ</t>
    </rPh>
    <rPh sb="3" eb="4">
      <t>ショウ</t>
    </rPh>
    <phoneticPr fontId="17"/>
  </si>
  <si>
    <t>NＪＴＣ</t>
    <phoneticPr fontId="2"/>
  </si>
  <si>
    <t xml:space="preserve">飯泉　涼 </t>
  </si>
  <si>
    <t>松崎　稜太朗</t>
    <rPh sb="0" eb="2">
      <t>マツザキ</t>
    </rPh>
    <rPh sb="3" eb="4">
      <t>リョウ</t>
    </rPh>
    <rPh sb="4" eb="6">
      <t>タロウ</t>
    </rPh>
    <phoneticPr fontId="17"/>
  </si>
  <si>
    <t>小林　良徳</t>
    <rPh sb="0" eb="2">
      <t>コバヤシ</t>
    </rPh>
    <rPh sb="3" eb="4">
      <t>イ</t>
    </rPh>
    <rPh sb="4" eb="5">
      <t>トク</t>
    </rPh>
    <phoneticPr fontId="17"/>
  </si>
  <si>
    <t>ＫＣＪＴＡ</t>
    <phoneticPr fontId="2"/>
  </si>
  <si>
    <t xml:space="preserve">松藤　悠 </t>
  </si>
  <si>
    <t>市野瀬　楓</t>
    <rPh sb="0" eb="3">
      <t>イチノセ</t>
    </rPh>
    <rPh sb="4" eb="5">
      <t>カエデ</t>
    </rPh>
    <phoneticPr fontId="17"/>
  </si>
  <si>
    <t>藤原　浩剛</t>
    <rPh sb="0" eb="2">
      <t>フジワラ</t>
    </rPh>
    <rPh sb="3" eb="4">
      <t>ヒロシ</t>
    </rPh>
    <rPh sb="4" eb="5">
      <t>ゴウ</t>
    </rPh>
    <phoneticPr fontId="17"/>
  </si>
  <si>
    <t>仙石 圭汰</t>
    <rPh sb="0" eb="2">
      <t>センゴク</t>
    </rPh>
    <rPh sb="3" eb="5">
      <t>ケイタ</t>
    </rPh>
    <phoneticPr fontId="17"/>
  </si>
  <si>
    <t>NＪＴＣ</t>
    <phoneticPr fontId="2"/>
  </si>
  <si>
    <t>ＣＳＪ</t>
    <phoneticPr fontId="17"/>
  </si>
  <si>
    <t>ＫＣＪＴＡ</t>
    <phoneticPr fontId="2"/>
  </si>
  <si>
    <t>ＫＣＪＴＡ</t>
    <phoneticPr fontId="2"/>
  </si>
  <si>
    <t>ＣＳＪ</t>
    <phoneticPr fontId="17"/>
  </si>
  <si>
    <t>長谷川　新</t>
    <rPh sb="0" eb="3">
      <t>ハセガワ</t>
    </rPh>
    <rPh sb="4" eb="5">
      <t>シン</t>
    </rPh>
    <phoneticPr fontId="17"/>
  </si>
  <si>
    <t>ＣＳＪ</t>
    <phoneticPr fontId="17"/>
  </si>
  <si>
    <t>NＪＴＣ</t>
    <phoneticPr fontId="2"/>
  </si>
  <si>
    <t>長谷川　開</t>
    <rPh sb="0" eb="3">
      <t>ハセガワ</t>
    </rPh>
    <rPh sb="4" eb="5">
      <t>ヒラ</t>
    </rPh>
    <phoneticPr fontId="17"/>
  </si>
  <si>
    <t>遠峯　玄覚</t>
    <rPh sb="0" eb="2">
      <t>トオミネ</t>
    </rPh>
    <rPh sb="3" eb="4">
      <t>ゲン</t>
    </rPh>
    <rPh sb="4" eb="5">
      <t>オボ</t>
    </rPh>
    <phoneticPr fontId="17"/>
  </si>
  <si>
    <t>ＫＣＪＴＡ</t>
    <phoneticPr fontId="2"/>
  </si>
  <si>
    <t>菅谷　哲司</t>
  </si>
  <si>
    <t>大洗ビーチTC</t>
  </si>
  <si>
    <t>長谷川　優衣</t>
    <rPh sb="0" eb="3">
      <t>ハセガワ</t>
    </rPh>
    <rPh sb="4" eb="6">
      <t>ユイ</t>
    </rPh>
    <phoneticPr fontId="17"/>
  </si>
  <si>
    <t>武部　せな</t>
    <rPh sb="0" eb="2">
      <t>タケベ</t>
    </rPh>
    <phoneticPr fontId="17"/>
  </si>
  <si>
    <t>五十嵐　萌々</t>
    <rPh sb="0" eb="3">
      <t>イガラシ</t>
    </rPh>
    <rPh sb="4" eb="6">
      <t>モモ</t>
    </rPh>
    <phoneticPr fontId="17"/>
  </si>
  <si>
    <t>廣吉　優佳</t>
    <rPh sb="0" eb="2">
      <t>ヒロヨシ</t>
    </rPh>
    <rPh sb="3" eb="5">
      <t>ユウカ</t>
    </rPh>
    <phoneticPr fontId="17"/>
  </si>
  <si>
    <t>布袋　美春</t>
    <rPh sb="0" eb="2">
      <t>ホテイ</t>
    </rPh>
    <rPh sb="3" eb="5">
      <t>ミハル</t>
    </rPh>
    <phoneticPr fontId="17"/>
  </si>
  <si>
    <t>サンスポーツ</t>
  </si>
  <si>
    <t>森　唯奈</t>
    <rPh sb="0" eb="1">
      <t>モリ</t>
    </rPh>
    <rPh sb="2" eb="3">
      <t>ユイ</t>
    </rPh>
    <rPh sb="3" eb="4">
      <t>ナ</t>
    </rPh>
    <phoneticPr fontId="17"/>
  </si>
  <si>
    <t>中村　桜</t>
    <rPh sb="0" eb="2">
      <t>ナカムラ</t>
    </rPh>
    <rPh sb="3" eb="4">
      <t>サクラ</t>
    </rPh>
    <phoneticPr fontId="17"/>
  </si>
  <si>
    <t>藤田　千尋</t>
    <rPh sb="0" eb="2">
      <t>フジタ</t>
    </rPh>
    <rPh sb="3" eb="5">
      <t>チヒロ</t>
    </rPh>
    <phoneticPr fontId="17"/>
  </si>
  <si>
    <t>ＣＳＪ</t>
    <phoneticPr fontId="17"/>
  </si>
  <si>
    <t>ＣＳＪ</t>
    <phoneticPr fontId="17"/>
  </si>
  <si>
    <t>天木　絃人</t>
    <rPh sb="0" eb="2">
      <t>アマキ</t>
    </rPh>
    <rPh sb="3" eb="4">
      <t>ゲン</t>
    </rPh>
    <rPh sb="4" eb="5">
      <t>ヒト</t>
    </rPh>
    <phoneticPr fontId="17"/>
  </si>
  <si>
    <t>ＮＪＴＣ</t>
    <phoneticPr fontId="2"/>
  </si>
  <si>
    <t>近野　豪樹</t>
    <rPh sb="0" eb="2">
      <t>コンノ</t>
    </rPh>
    <rPh sb="3" eb="4">
      <t>ゴウ</t>
    </rPh>
    <rPh sb="4" eb="5">
      <t>キ</t>
    </rPh>
    <phoneticPr fontId="17"/>
  </si>
  <si>
    <t>ＫＣＪＴＡ</t>
    <phoneticPr fontId="2"/>
  </si>
  <si>
    <t>中村　颯人</t>
    <rPh sb="0" eb="2">
      <t>ナカムラ</t>
    </rPh>
    <rPh sb="3" eb="4">
      <t>ハヤテ</t>
    </rPh>
    <rPh sb="4" eb="5">
      <t>ヒト</t>
    </rPh>
    <phoneticPr fontId="17"/>
  </si>
  <si>
    <t>田子　開翔</t>
    <rPh sb="0" eb="2">
      <t>タゴ</t>
    </rPh>
    <rPh sb="3" eb="4">
      <t>ヒラ</t>
    </rPh>
    <rPh sb="4" eb="5">
      <t>ショウ</t>
    </rPh>
    <phoneticPr fontId="17"/>
  </si>
  <si>
    <t>村山　春太</t>
    <rPh sb="0" eb="2">
      <t>ムラヤマ</t>
    </rPh>
    <rPh sb="3" eb="5">
      <t>シュンタ</t>
    </rPh>
    <phoneticPr fontId="17"/>
  </si>
  <si>
    <t>早田　匡成</t>
  </si>
  <si>
    <t>ＣＳＪ</t>
    <phoneticPr fontId="17"/>
  </si>
  <si>
    <t>笹川　佳希</t>
    <rPh sb="0" eb="2">
      <t>ササガワ</t>
    </rPh>
    <rPh sb="3" eb="4">
      <t>ケイ</t>
    </rPh>
    <rPh sb="4" eb="5">
      <t>ノゾミ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</si>
  <si>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</si>
  <si>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塚本　駿太</t>
    <rPh sb="0" eb="2">
      <t>ツカモト</t>
    </rPh>
    <rPh sb="3" eb="5">
      <t>シュンタ</t>
    </rPh>
    <phoneticPr fontId="17"/>
  </si>
  <si>
    <t>神栖ＴＩ－Ｃｕｂｅ</t>
  </si>
  <si>
    <t>エースＴＡ</t>
    <phoneticPr fontId="2"/>
  </si>
  <si>
    <t>ＫＣＪＴＡ</t>
    <phoneticPr fontId="2"/>
  </si>
  <si>
    <t>ＮＪＴＣ</t>
    <phoneticPr fontId="2"/>
  </si>
  <si>
    <t>１４BS</t>
    <phoneticPr fontId="2"/>
  </si>
  <si>
    <t>１４BD</t>
    <phoneticPr fontId="2"/>
  </si>
  <si>
    <t>１４GS</t>
    <phoneticPr fontId="2"/>
  </si>
  <si>
    <t>１４GD</t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</si>
  <si>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</si>
  <si>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小西　真朱</t>
    <rPh sb="0" eb="2">
      <t>コニシ</t>
    </rPh>
    <rPh sb="3" eb="4">
      <t>マ</t>
    </rPh>
    <rPh sb="4" eb="5">
      <t>シュ</t>
    </rPh>
    <phoneticPr fontId="17"/>
  </si>
  <si>
    <t>二瓶　ひなた</t>
    <rPh sb="0" eb="2">
      <t>ニヘイ</t>
    </rPh>
    <phoneticPr fontId="17"/>
  </si>
  <si>
    <t>土井　陽愛</t>
    <rPh sb="0" eb="2">
      <t>ドイ</t>
    </rPh>
    <rPh sb="3" eb="4">
      <t>ヨウ</t>
    </rPh>
    <rPh sb="4" eb="5">
      <t>アイ</t>
    </rPh>
    <phoneticPr fontId="17"/>
  </si>
  <si>
    <t>松本　陽玖</t>
    <rPh sb="0" eb="2">
      <t>マツモト</t>
    </rPh>
    <rPh sb="3" eb="4">
      <t>ヨウ</t>
    </rPh>
    <rPh sb="4" eb="5">
      <t>ク</t>
    </rPh>
    <phoneticPr fontId="17"/>
  </si>
  <si>
    <t>ＮＦＳＣ</t>
  </si>
  <si>
    <t>石川　莉咲</t>
    <rPh sb="0" eb="2">
      <t>イシカワ</t>
    </rPh>
    <rPh sb="3" eb="4">
      <t>リ</t>
    </rPh>
    <rPh sb="4" eb="5">
      <t>サ</t>
    </rPh>
    <phoneticPr fontId="17"/>
  </si>
  <si>
    <t>赤松　果林</t>
    <rPh sb="0" eb="2">
      <t>アカマツ</t>
    </rPh>
    <rPh sb="3" eb="5">
      <t>カリン</t>
    </rPh>
    <phoneticPr fontId="17"/>
  </si>
  <si>
    <t>渡邊　彩枝</t>
    <rPh sb="0" eb="2">
      <t>ワタナベ</t>
    </rPh>
    <rPh sb="3" eb="4">
      <t>サイ</t>
    </rPh>
    <rPh sb="4" eb="5">
      <t>エダ</t>
    </rPh>
    <phoneticPr fontId="17"/>
  </si>
  <si>
    <t>ＣＳＪ</t>
    <phoneticPr fontId="17"/>
  </si>
  <si>
    <t>Ａｓｃｈ Ｔ．Ａ</t>
    <phoneticPr fontId="2"/>
  </si>
  <si>
    <t>ＣＳＪ</t>
    <phoneticPr fontId="17"/>
  </si>
  <si>
    <t>ＫＣＪＴＡ</t>
    <phoneticPr fontId="2"/>
  </si>
  <si>
    <t>ＫＣＪＴＡ</t>
    <phoneticPr fontId="2"/>
  </si>
  <si>
    <t>ＮＪＴＣ</t>
    <phoneticPr fontId="2"/>
  </si>
  <si>
    <t>ＣＳＪ</t>
    <phoneticPr fontId="17"/>
  </si>
  <si>
    <t>ＣＳＪ</t>
    <phoneticPr fontId="17"/>
  </si>
  <si>
    <t>小原　萌夢</t>
    <rPh sb="0" eb="2">
      <t>コハラ</t>
    </rPh>
    <rPh sb="3" eb="4">
      <t>モエ</t>
    </rPh>
    <rPh sb="4" eb="5">
      <t>ユメ</t>
    </rPh>
    <phoneticPr fontId="17"/>
  </si>
  <si>
    <t>Ａｓｃｈ Ｔ．Ａ</t>
    <phoneticPr fontId="2"/>
  </si>
  <si>
    <t>ＣＳＪ</t>
    <phoneticPr fontId="17"/>
  </si>
  <si>
    <t>瓜生　瑞歩</t>
    <rPh sb="0" eb="2">
      <t>ウリウ</t>
    </rPh>
    <rPh sb="3" eb="5">
      <t>ミズホ</t>
    </rPh>
    <phoneticPr fontId="17"/>
  </si>
  <si>
    <t>猪瀬　彩羽</t>
    <rPh sb="0" eb="2">
      <t>イノセ</t>
    </rPh>
    <rPh sb="3" eb="4">
      <t>アヤ</t>
    </rPh>
    <rPh sb="4" eb="5">
      <t>ハ</t>
    </rPh>
    <phoneticPr fontId="17"/>
  </si>
  <si>
    <t>田口　優花</t>
    <rPh sb="0" eb="2">
      <t>タグチ</t>
    </rPh>
    <rPh sb="3" eb="5">
      <t>ユウカ</t>
    </rPh>
    <phoneticPr fontId="17"/>
  </si>
  <si>
    <t>ＫＣＪＴＡ</t>
    <phoneticPr fontId="2"/>
  </si>
  <si>
    <t>ＣＳＪ</t>
    <phoneticPr fontId="17"/>
  </si>
  <si>
    <t>Ａｓｃｈ Ｔ．Ａ</t>
    <phoneticPr fontId="2"/>
  </si>
  <si>
    <t>田子　開翔</t>
    <rPh sb="0" eb="2">
      <t>タゴ</t>
    </rPh>
    <rPh sb="3" eb="4">
      <t>ヒラ</t>
    </rPh>
    <rPh sb="4" eb="5">
      <t>カケ</t>
    </rPh>
    <phoneticPr fontId="17"/>
  </si>
  <si>
    <t>ＫＣＪＴＡ</t>
    <phoneticPr fontId="2"/>
  </si>
  <si>
    <t>武部　湊</t>
    <rPh sb="0" eb="2">
      <t>タケベ</t>
    </rPh>
    <rPh sb="3" eb="4">
      <t>ミナト</t>
    </rPh>
    <phoneticPr fontId="17"/>
  </si>
  <si>
    <t>藤原　豪弓</t>
    <rPh sb="0" eb="2">
      <t>フジワラ</t>
    </rPh>
    <rPh sb="3" eb="4">
      <t>ゴウ</t>
    </rPh>
    <rPh sb="4" eb="5">
      <t>ユミ</t>
    </rPh>
    <phoneticPr fontId="2"/>
  </si>
  <si>
    <t>三浦　侑也</t>
    <rPh sb="0" eb="2">
      <t>ミウラ</t>
    </rPh>
    <rPh sb="3" eb="5">
      <t>ユウヤ</t>
    </rPh>
    <phoneticPr fontId="17"/>
  </si>
  <si>
    <t>ＫＣＪＴＡ</t>
    <phoneticPr fontId="2"/>
  </si>
  <si>
    <t>NJTC</t>
    <phoneticPr fontId="2"/>
  </si>
  <si>
    <t>布谷　莉子</t>
    <rPh sb="0" eb="2">
      <t>ヌノヤ</t>
    </rPh>
    <rPh sb="3" eb="5">
      <t>リコ</t>
    </rPh>
    <phoneticPr fontId="17"/>
  </si>
  <si>
    <t>山本　夢</t>
    <rPh sb="0" eb="2">
      <t>ヤマモト</t>
    </rPh>
    <rPh sb="3" eb="4">
      <t>ユメ</t>
    </rPh>
    <phoneticPr fontId="17"/>
  </si>
  <si>
    <t>ＮＪＴＣ</t>
    <phoneticPr fontId="2"/>
  </si>
  <si>
    <t>鈴木　宙奈</t>
    <rPh sb="0" eb="2">
      <t>スズキ</t>
    </rPh>
    <rPh sb="3" eb="4">
      <t>チュウ</t>
    </rPh>
    <rPh sb="4" eb="5">
      <t>ナ</t>
    </rPh>
    <phoneticPr fontId="17"/>
  </si>
  <si>
    <t>１２BS</t>
    <phoneticPr fontId="2"/>
  </si>
  <si>
    <t>１２GS</t>
    <phoneticPr fontId="2"/>
  </si>
  <si>
    <t>１２GD</t>
    <phoneticPr fontId="2"/>
  </si>
  <si>
    <t>１２BD</t>
    <phoneticPr fontId="2"/>
  </si>
  <si>
    <t>海野　優輝</t>
    <rPh sb="0" eb="2">
      <t>ウンノ</t>
    </rPh>
    <rPh sb="3" eb="4">
      <t>ユウキ</t>
    </rPh>
    <rPh sb="4" eb="5">
      <t>テル</t>
    </rPh>
    <phoneticPr fontId="17"/>
  </si>
  <si>
    <t>佐々木　智哉</t>
    <rPh sb="0" eb="3">
      <t>ササキ</t>
    </rPh>
    <rPh sb="4" eb="6">
      <t>トモヤ</t>
    </rPh>
    <phoneticPr fontId="17"/>
  </si>
  <si>
    <t>ＳＴＴ</t>
  </si>
  <si>
    <t>渡邊　拓野</t>
    <rPh sb="0" eb="2">
      <t>ワタナベ</t>
    </rPh>
    <rPh sb="3" eb="4">
      <t>タク</t>
    </rPh>
    <rPh sb="4" eb="5">
      <t>ノ</t>
    </rPh>
    <phoneticPr fontId="17"/>
  </si>
  <si>
    <t>長谷川　拓</t>
    <rPh sb="0" eb="3">
      <t>ハセガワ</t>
    </rPh>
    <rPh sb="4" eb="5">
      <t>タク</t>
    </rPh>
    <phoneticPr fontId="17"/>
  </si>
  <si>
    <t>野武　優希</t>
    <rPh sb="0" eb="1">
      <t>ノ</t>
    </rPh>
    <rPh sb="1" eb="2">
      <t>タケ</t>
    </rPh>
    <rPh sb="3" eb="5">
      <t>ユウキ</t>
    </rPh>
    <phoneticPr fontId="17"/>
  </si>
  <si>
    <t>Ｆｕｎ　ｔｏ　Ｔｅｎｎｉｓ</t>
  </si>
  <si>
    <t>横戸　仁</t>
    <rPh sb="0" eb="2">
      <t>ヨコト</t>
    </rPh>
    <rPh sb="3" eb="4">
      <t>ジン</t>
    </rPh>
    <phoneticPr fontId="17"/>
  </si>
  <si>
    <t>川村　日冴</t>
    <rPh sb="0" eb="2">
      <t>カワムラ</t>
    </rPh>
    <rPh sb="3" eb="4">
      <t>ヒ</t>
    </rPh>
    <rPh sb="4" eb="5">
      <t>サ</t>
    </rPh>
    <phoneticPr fontId="17"/>
  </si>
  <si>
    <t>窪田　悠希</t>
    <rPh sb="0" eb="2">
      <t>クボタ</t>
    </rPh>
    <rPh sb="3" eb="5">
      <t>ユウキ</t>
    </rPh>
    <phoneticPr fontId="17"/>
  </si>
  <si>
    <t>ＮＪＴＣ</t>
    <phoneticPr fontId="2"/>
  </si>
  <si>
    <t>荒木　銀冴</t>
  </si>
  <si>
    <t>伊本　和樹</t>
    <rPh sb="0" eb="2">
      <t>イモト</t>
    </rPh>
    <rPh sb="3" eb="5">
      <t>カズキ</t>
    </rPh>
    <phoneticPr fontId="17"/>
  </si>
  <si>
    <t>エースＴＡ</t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</si>
  <si>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17"/>
  </si>
  <si>
    <t>瀧崎　悠生</t>
  </si>
  <si>
    <t>ＣＳＪ</t>
    <phoneticPr fontId="17"/>
  </si>
  <si>
    <t>ＫＣＪＴＡ</t>
    <phoneticPr fontId="2"/>
  </si>
  <si>
    <t>寺田　帆花</t>
    <rPh sb="0" eb="2">
      <t>テラダ</t>
    </rPh>
    <rPh sb="3" eb="5">
      <t>ホノカ</t>
    </rPh>
    <phoneticPr fontId="17"/>
  </si>
  <si>
    <t>上坂　真菜</t>
    <rPh sb="0" eb="2">
      <t>カミサカ</t>
    </rPh>
    <rPh sb="3" eb="5">
      <t>マナ</t>
    </rPh>
    <phoneticPr fontId="2"/>
  </si>
  <si>
    <t>Ｔｅａｍ１０４</t>
    <phoneticPr fontId="2"/>
  </si>
  <si>
    <t>山口　はんな</t>
    <rPh sb="0" eb="2">
      <t>ヤマグチ</t>
    </rPh>
    <phoneticPr fontId="17"/>
  </si>
  <si>
    <t>天賀谷　香音</t>
    <rPh sb="0" eb="3">
      <t>アマガヤ</t>
    </rPh>
    <rPh sb="4" eb="6">
      <t>カノン</t>
    </rPh>
    <phoneticPr fontId="17"/>
  </si>
  <si>
    <t>林　愛子</t>
    <rPh sb="0" eb="1">
      <t>ハヤシ</t>
    </rPh>
    <rPh sb="2" eb="4">
      <t>アイコ</t>
    </rPh>
    <phoneticPr fontId="17"/>
  </si>
  <si>
    <t>渡辺　陽子</t>
    <rPh sb="0" eb="2">
      <t>ワタナベ</t>
    </rPh>
    <rPh sb="3" eb="4">
      <t>ヨウ</t>
    </rPh>
    <rPh sb="4" eb="5">
      <t>コ</t>
    </rPh>
    <phoneticPr fontId="17"/>
  </si>
  <si>
    <t>竹内　悠浬</t>
    <rPh sb="0" eb="2">
      <t>タケウチ</t>
    </rPh>
    <rPh sb="3" eb="4">
      <t>ユウ</t>
    </rPh>
    <rPh sb="4" eb="5">
      <t>リ</t>
    </rPh>
    <phoneticPr fontId="17"/>
  </si>
  <si>
    <t>一澤　なお</t>
    <rPh sb="0" eb="2">
      <t>イチザワ</t>
    </rPh>
    <phoneticPr fontId="17"/>
  </si>
  <si>
    <t>ＮＪＴＣ</t>
    <phoneticPr fontId="2"/>
  </si>
  <si>
    <t>ＣＳＪ</t>
    <phoneticPr fontId="17"/>
  </si>
  <si>
    <t>上坂　真菜</t>
    <rPh sb="0" eb="2">
      <t>カミサカ</t>
    </rPh>
    <rPh sb="3" eb="4">
      <t>マ</t>
    </rPh>
    <rPh sb="4" eb="5">
      <t>ナ</t>
    </rPh>
    <phoneticPr fontId="17"/>
  </si>
  <si>
    <t>西谷　綾乃</t>
    <rPh sb="0" eb="2">
      <t>ニシタニ</t>
    </rPh>
    <rPh sb="3" eb="5">
      <t>アヤノ</t>
    </rPh>
    <phoneticPr fontId="17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</si>
  <si>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17"/>
  </si>
  <si>
    <t>大会欠場届</t>
    <rPh sb="0" eb="2">
      <t>タイカイ</t>
    </rPh>
    <rPh sb="2" eb="4">
      <t>ケツジョウ</t>
    </rPh>
    <rPh sb="4" eb="5">
      <t>トドケ</t>
    </rPh>
    <phoneticPr fontId="17"/>
  </si>
  <si>
    <t>大会名</t>
    <rPh sb="0" eb="3">
      <t>タイカイメイ</t>
    </rPh>
    <phoneticPr fontId="17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</si>
  <si>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17"/>
  </si>
  <si>
    <t>出場種目</t>
    <rPh sb="0" eb="2">
      <t>シュツジョウ</t>
    </rPh>
    <rPh sb="2" eb="4">
      <t>シュモク</t>
    </rPh>
    <phoneticPr fontId="17"/>
  </si>
  <si>
    <t>ドロー番号</t>
    <rPh sb="3" eb="5">
      <t>バンゴウ</t>
    </rPh>
    <phoneticPr fontId="17"/>
  </si>
  <si>
    <t>名前</t>
    <rPh sb="0" eb="2">
      <t>ナマエ</t>
    </rPh>
    <phoneticPr fontId="17"/>
  </si>
  <si>
    <t>所属団体</t>
    <rPh sb="0" eb="2">
      <t>ショゾク</t>
    </rPh>
    <rPh sb="2" eb="4">
      <t>ダンタイ</t>
    </rPh>
    <phoneticPr fontId="17"/>
  </si>
  <si>
    <t>個人登録番号</t>
    <rPh sb="0" eb="2">
      <t>コジン</t>
    </rPh>
    <rPh sb="2" eb="4">
      <t>トウロク</t>
    </rPh>
    <rPh sb="4" eb="6">
      <t>バンゴウ</t>
    </rPh>
    <phoneticPr fontId="17"/>
  </si>
  <si>
    <t>住所</t>
    <rPh sb="0" eb="2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</si>
  <si>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</si>
  <si>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17"/>
  </si>
  <si>
    <t>2018　塚本産業協賛第３８回茨城県ジュニアテニス選手権</t>
    <rPh sb="5" eb="7">
      <t>ツカモト</t>
    </rPh>
    <rPh sb="7" eb="9">
      <t>サンギョウ</t>
    </rPh>
    <rPh sb="9" eb="11">
      <t>キョウサン</t>
    </rPh>
    <rPh sb="11" eb="12">
      <t>ダイ</t>
    </rPh>
    <rPh sb="14" eb="15">
      <t>カイ</t>
    </rPh>
    <rPh sb="15" eb="17">
      <t>イバラキ</t>
    </rPh>
    <rPh sb="17" eb="18">
      <t>ケン</t>
    </rPh>
    <rPh sb="25" eb="28">
      <t>センシュケン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</si>
  <si>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17"/>
  </si>
  <si>
    <t>県ジュニア日程</t>
    <rPh sb="0" eb="1">
      <t>ケン</t>
    </rPh>
    <rPh sb="5" eb="7">
      <t>ニッテイ</t>
    </rPh>
    <phoneticPr fontId="2"/>
  </si>
  <si>
    <t>集合時間</t>
    <rPh sb="0" eb="2">
      <t>シュウゴウ</t>
    </rPh>
    <rPh sb="2" eb="4">
      <t>ジカン</t>
    </rPh>
    <phoneticPr fontId="2"/>
  </si>
  <si>
    <t>18ＢＳ</t>
    <phoneticPr fontId="2"/>
  </si>
  <si>
    <t>18ＧＳ</t>
    <phoneticPr fontId="2"/>
  </si>
  <si>
    <t>18ＧＤ</t>
    <phoneticPr fontId="2"/>
  </si>
  <si>
    <t>予選</t>
    <rPh sb="0" eb="2">
      <t>ヨセン</t>
    </rPh>
    <phoneticPr fontId="2"/>
  </si>
  <si>
    <t>予選予備日</t>
    <rPh sb="0" eb="2">
      <t>ヨセン</t>
    </rPh>
    <rPh sb="2" eb="5">
      <t>ヨビビ</t>
    </rPh>
    <phoneticPr fontId="2"/>
  </si>
  <si>
    <t>16ＧＳ</t>
    <phoneticPr fontId="2"/>
  </si>
  <si>
    <t>16ＧＤ</t>
    <phoneticPr fontId="2"/>
  </si>
  <si>
    <t>14ＢＳ</t>
    <phoneticPr fontId="2"/>
  </si>
  <si>
    <t>14ＢＤ　</t>
    <phoneticPr fontId="2"/>
  </si>
  <si>
    <t>１Ｒ</t>
    <phoneticPr fontId="2"/>
  </si>
  <si>
    <t>１４ＧＳ</t>
    <phoneticPr fontId="2"/>
  </si>
  <si>
    <t>１Ｒ</t>
  </si>
  <si>
    <t>２Ｒ・ＱＦ・順位戦</t>
    <rPh sb="6" eb="8">
      <t>ジュンイ</t>
    </rPh>
    <rPh sb="8" eb="9">
      <t>セン</t>
    </rPh>
    <phoneticPr fontId="2"/>
  </si>
  <si>
    <t>会場掲示</t>
    <rPh sb="0" eb="2">
      <t>カイジョウ</t>
    </rPh>
    <rPh sb="2" eb="4">
      <t>ケイジ</t>
    </rPh>
    <phoneticPr fontId="2"/>
  </si>
  <si>
    <t>１４ＧＤ</t>
    <phoneticPr fontId="2"/>
  </si>
  <si>
    <t>ＳＦ</t>
    <phoneticPr fontId="2"/>
  </si>
  <si>
    <t>１２ＢＳ</t>
    <phoneticPr fontId="2"/>
  </si>
  <si>
    <t>ＱＦ・ＳＦ・順位戦</t>
    <rPh sb="6" eb="8">
      <t>ジュンイ</t>
    </rPh>
    <rPh sb="8" eb="9">
      <t>セン</t>
    </rPh>
    <phoneticPr fontId="2"/>
  </si>
  <si>
    <t>12ＧＳ</t>
    <phoneticPr fontId="2"/>
  </si>
  <si>
    <t>１・２Ｒ</t>
    <phoneticPr fontId="2"/>
  </si>
  <si>
    <t>ＱＦ・順位戦</t>
    <rPh sb="3" eb="5">
      <t>ジュンイ</t>
    </rPh>
    <rPh sb="5" eb="6">
      <t>セン</t>
    </rPh>
    <phoneticPr fontId="2"/>
  </si>
  <si>
    <t>ＳＦ・Ｆ・３決</t>
    <rPh sb="6" eb="7">
      <t>ケツ</t>
    </rPh>
    <phoneticPr fontId="2"/>
  </si>
  <si>
    <t>Ｆ・３決</t>
    <rPh sb="3" eb="4">
      <t>ケツ</t>
    </rPh>
    <phoneticPr fontId="2"/>
  </si>
  <si>
    <t>18ＢＤ</t>
    <phoneticPr fontId="2"/>
  </si>
  <si>
    <t>会場掲示</t>
    <rPh sb="0" eb="4">
      <t>カイジョウケイジ</t>
    </rPh>
    <phoneticPr fontId="2"/>
  </si>
  <si>
    <t>ＱＦ</t>
    <phoneticPr fontId="2"/>
  </si>
  <si>
    <t>16ＢＳ</t>
    <phoneticPr fontId="2"/>
  </si>
  <si>
    <t>２Ｒ・ＱＦ</t>
    <phoneticPr fontId="2"/>
  </si>
  <si>
    <t>ＳＦ・Ｆ・３決・順位戦</t>
    <rPh sb="6" eb="7">
      <t>ケツ</t>
    </rPh>
    <rPh sb="8" eb="10">
      <t>ジュンイ</t>
    </rPh>
    <rPh sb="10" eb="11">
      <t>セン</t>
    </rPh>
    <phoneticPr fontId="2"/>
  </si>
  <si>
    <t>16ＢＤ</t>
    <phoneticPr fontId="2"/>
  </si>
  <si>
    <t>Ｆ・３決・順位戦</t>
    <rPh sb="3" eb="4">
      <t>ケツ</t>
    </rPh>
    <rPh sb="5" eb="7">
      <t>ジュンイ</t>
    </rPh>
    <rPh sb="7" eb="8">
      <t>セン</t>
    </rPh>
    <phoneticPr fontId="2"/>
  </si>
  <si>
    <t>１２ＢＤ</t>
    <phoneticPr fontId="2"/>
  </si>
  <si>
    <t>16ＢＳ</t>
    <phoneticPr fontId="2"/>
  </si>
  <si>
    <t>12ＧＤ</t>
    <phoneticPr fontId="2"/>
  </si>
  <si>
    <t>18ＢＳ</t>
    <phoneticPr fontId="2"/>
  </si>
  <si>
    <t>18ＧＳ</t>
    <phoneticPr fontId="2"/>
  </si>
  <si>
    <t>18ＧＤ</t>
    <phoneticPr fontId="2"/>
  </si>
  <si>
    <t>１Ｒ・ＱＦ</t>
    <phoneticPr fontId="2"/>
  </si>
  <si>
    <t>ラウンド</t>
    <phoneticPr fontId="2"/>
  </si>
  <si>
    <t>１４ＧＳ</t>
    <phoneticPr fontId="2"/>
  </si>
  <si>
    <t>ラウンド</t>
    <phoneticPr fontId="2"/>
  </si>
  <si>
    <t>18ＢＤ</t>
    <phoneticPr fontId="2"/>
  </si>
  <si>
    <t>集合時間について</t>
    <rPh sb="0" eb="4">
      <t>シュウゴウジカン</t>
    </rPh>
    <phoneticPr fontId="2"/>
  </si>
  <si>
    <t>各種目、初日の集合時間を上記の表に記載しております。初日の集合時間は、受付終了時間になりますのでご注意ください。</t>
    <rPh sb="0" eb="3">
      <t>カクシュモク</t>
    </rPh>
    <rPh sb="4" eb="6">
      <t>ショニチ</t>
    </rPh>
    <rPh sb="7" eb="9">
      <t>シュウゴウ</t>
    </rPh>
    <rPh sb="9" eb="11">
      <t>ジカン</t>
    </rPh>
    <rPh sb="12" eb="14">
      <t>ジョウキ</t>
    </rPh>
    <rPh sb="15" eb="16">
      <t>ヒョウ</t>
    </rPh>
    <rPh sb="17" eb="19">
      <t>キサイ</t>
    </rPh>
    <rPh sb="26" eb="28">
      <t>ショニチ</t>
    </rPh>
    <rPh sb="29" eb="31">
      <t>シュウゴウ</t>
    </rPh>
    <rPh sb="31" eb="33">
      <t>ジカン</t>
    </rPh>
    <rPh sb="35" eb="37">
      <t>ウケツケ</t>
    </rPh>
    <rPh sb="37" eb="39">
      <t>シュウリョウ</t>
    </rPh>
    <rPh sb="39" eb="41">
      <t>ジカン</t>
    </rPh>
    <rPh sb="49" eb="51">
      <t>チュウイ</t>
    </rPh>
    <phoneticPr fontId="2"/>
  </si>
  <si>
    <t>集合時間を過ぎると欠場とみなされ、ラッキールーザーの選手をドローに組み込みますので、ご注意ください。</t>
    <rPh sb="0" eb="2">
      <t>シュウゴウ</t>
    </rPh>
    <rPh sb="2" eb="4">
      <t>ジカン</t>
    </rPh>
    <rPh sb="5" eb="6">
      <t>ス</t>
    </rPh>
    <rPh sb="9" eb="11">
      <t>ケツジョウ</t>
    </rPh>
    <rPh sb="26" eb="28">
      <t>センシュ</t>
    </rPh>
    <rPh sb="33" eb="34">
      <t>ク</t>
    </rPh>
    <rPh sb="35" eb="36">
      <t>コ</t>
    </rPh>
    <rPh sb="43" eb="45">
      <t>チュウイ</t>
    </rPh>
    <phoneticPr fontId="2"/>
  </si>
  <si>
    <t>また、2日目以降については、会場に掲示いたします。役員が口頭でお知らせは致しません。掲示を確認して帰宅するよう、</t>
    <rPh sb="4" eb="6">
      <t>カメ</t>
    </rPh>
    <rPh sb="6" eb="8">
      <t>イコウ</t>
    </rPh>
    <rPh sb="14" eb="16">
      <t>カイジョウ</t>
    </rPh>
    <rPh sb="17" eb="19">
      <t>ケイジ</t>
    </rPh>
    <rPh sb="25" eb="27">
      <t>ヤクイン</t>
    </rPh>
    <rPh sb="28" eb="30">
      <t>コウトウ</t>
    </rPh>
    <rPh sb="32" eb="33">
      <t>シ</t>
    </rPh>
    <rPh sb="36" eb="37">
      <t>イタ</t>
    </rPh>
    <rPh sb="42" eb="44">
      <t>ケイジ</t>
    </rPh>
    <rPh sb="45" eb="47">
      <t>カクニン</t>
    </rPh>
    <rPh sb="49" eb="51">
      <t>キタク</t>
    </rPh>
    <phoneticPr fontId="2"/>
  </si>
  <si>
    <t>ご注意ください。</t>
    <rPh sb="1" eb="3">
      <t>チュウイ</t>
    </rPh>
    <phoneticPr fontId="2"/>
  </si>
  <si>
    <t>日程の変更について</t>
    <rPh sb="0" eb="2">
      <t>ニッテイ</t>
    </rPh>
    <rPh sb="3" eb="5">
      <t>ヘンコウ</t>
    </rPh>
    <phoneticPr fontId="2"/>
  </si>
  <si>
    <t>天候、試合進行の状況によって、日程の変更が起こるかもしれません。会場でも掲示しますが、日程の変更などは茨城県</t>
    <rPh sb="0" eb="2">
      <t>テンコウ</t>
    </rPh>
    <rPh sb="3" eb="5">
      <t>シアイ</t>
    </rPh>
    <rPh sb="5" eb="7">
      <t>シンコウ</t>
    </rPh>
    <rPh sb="8" eb="10">
      <t>ジョウキョウ</t>
    </rPh>
    <rPh sb="15" eb="17">
      <t>ニッテイ</t>
    </rPh>
    <rPh sb="18" eb="20">
      <t>ヘンコウ</t>
    </rPh>
    <rPh sb="21" eb="22">
      <t>オ</t>
    </rPh>
    <rPh sb="32" eb="34">
      <t>カイジョウ</t>
    </rPh>
    <rPh sb="36" eb="38">
      <t>ケイジ</t>
    </rPh>
    <rPh sb="43" eb="45">
      <t>ニッテイ</t>
    </rPh>
    <rPh sb="46" eb="48">
      <t>ヘンコウ</t>
    </rPh>
    <rPh sb="51" eb="54">
      <t>イバラキケン</t>
    </rPh>
    <phoneticPr fontId="2"/>
  </si>
  <si>
    <t>テニス協会のホームページにも掲載いたしますので、確認をお願いいたします。</t>
    <rPh sb="3" eb="5">
      <t>キョウカイ</t>
    </rPh>
    <rPh sb="14" eb="16">
      <t>ケイサイ</t>
    </rPh>
    <rPh sb="24" eb="26">
      <t>カクニン</t>
    </rPh>
    <rPh sb="28" eb="29">
      <t>ネガ</t>
    </rPh>
    <phoneticPr fontId="2"/>
  </si>
  <si>
    <t>LL順位表</t>
    <rPh sb="2" eb="4">
      <t>ジュンイ</t>
    </rPh>
    <rPh sb="4" eb="5">
      <t>ヒョウ</t>
    </rPh>
    <phoneticPr fontId="2"/>
  </si>
  <si>
    <t>１８BS</t>
    <phoneticPr fontId="2"/>
  </si>
  <si>
    <t>１６BS</t>
    <phoneticPr fontId="2"/>
  </si>
  <si>
    <t>Q1</t>
    <phoneticPr fontId="2"/>
  </si>
  <si>
    <t>Q3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</si>
  <si>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</si>
  <si>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</si>
  <si>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</si>
  <si>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</si>
  <si>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</si>
  <si>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</si>
  <si>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Q12</t>
    <phoneticPr fontId="2"/>
  </si>
  <si>
    <t>Q1</t>
    <phoneticPr fontId="2"/>
  </si>
  <si>
    <t>Q4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</si>
  <si>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</si>
  <si>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</si>
  <si>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</si>
  <si>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</si>
  <si>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</si>
  <si>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</si>
  <si>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Q13</t>
    <phoneticPr fontId="2"/>
  </si>
  <si>
    <t>（</t>
    <phoneticPr fontId="2"/>
  </si>
  <si>
    <t>）</t>
    <phoneticPr fontId="2"/>
  </si>
  <si>
    <t>１６BD</t>
    <phoneticPr fontId="2"/>
  </si>
  <si>
    <t>Q3</t>
    <phoneticPr fontId="2"/>
  </si>
  <si>
    <t>Q1</t>
    <phoneticPr fontId="2"/>
  </si>
  <si>
    <t>Q2</t>
    <phoneticPr fontId="2"/>
  </si>
  <si>
    <t>Q2</t>
    <phoneticPr fontId="2"/>
  </si>
  <si>
    <t>（</t>
    <phoneticPr fontId="2"/>
  </si>
  <si>
    <t>）</t>
    <phoneticPr fontId="2"/>
  </si>
  <si>
    <t>関東出場枠</t>
    <rPh sb="0" eb="2">
      <t>カントウ</t>
    </rPh>
    <rPh sb="2" eb="5">
      <t>シュツジョウワク</t>
    </rPh>
    <phoneticPr fontId="2"/>
  </si>
  <si>
    <t>2補欠１</t>
    <rPh sb="1" eb="3">
      <t>ホケツ</t>
    </rPh>
    <phoneticPr fontId="2"/>
  </si>
  <si>
    <t>4補欠１</t>
    <rPh sb="1" eb="3">
      <t>ホケツ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</si>
  <si>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</si>
  <si>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</si>
  <si>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</si>
  <si>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</si>
  <si>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</si>
  <si>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関東テニス協会の関東ランキング(30/2/14付)を基に、ドロー会議（30／2／19）で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17"/>
  </si>
  <si>
    <t>柳橋・横戸</t>
    <rPh sb="0" eb="2">
      <t>ヤナギハシ</t>
    </rPh>
    <rPh sb="3" eb="5">
      <t>ヨコト</t>
    </rPh>
    <phoneticPr fontId="2"/>
  </si>
  <si>
    <t>西塚・並木</t>
    <rPh sb="0" eb="2">
      <t>ニシツカ</t>
    </rPh>
    <rPh sb="3" eb="5">
      <t>ナミキ</t>
    </rPh>
    <phoneticPr fontId="2"/>
  </si>
  <si>
    <t>切替・遠藤</t>
    <rPh sb="0" eb="2">
      <t>キリカエ</t>
    </rPh>
    <rPh sb="3" eb="5">
      <t>エンドウ</t>
    </rPh>
    <phoneticPr fontId="2"/>
  </si>
  <si>
    <t>関野</t>
    <rPh sb="0" eb="2">
      <t>セキノ</t>
    </rPh>
    <phoneticPr fontId="2"/>
  </si>
  <si>
    <t>小薗井</t>
    <rPh sb="0" eb="3">
      <t>オソノイ</t>
    </rPh>
    <phoneticPr fontId="2"/>
  </si>
  <si>
    <t>岡本</t>
    <rPh sb="0" eb="2">
      <t>オカモト</t>
    </rPh>
    <phoneticPr fontId="2"/>
  </si>
  <si>
    <t>近野</t>
    <rPh sb="0" eb="2">
      <t>コンノ</t>
    </rPh>
    <phoneticPr fontId="2"/>
  </si>
  <si>
    <t>守時</t>
    <rPh sb="0" eb="2">
      <t>モリトキ</t>
    </rPh>
    <phoneticPr fontId="2"/>
  </si>
  <si>
    <t>今橋</t>
    <rPh sb="0" eb="2">
      <t>イマハシ</t>
    </rPh>
    <phoneticPr fontId="2"/>
  </si>
  <si>
    <t>高宮</t>
    <rPh sb="0" eb="2">
      <t>タカミヤ</t>
    </rPh>
    <phoneticPr fontId="2"/>
  </si>
  <si>
    <t>小井沼</t>
    <rPh sb="0" eb="3">
      <t>オイヌマ</t>
    </rPh>
    <phoneticPr fontId="2"/>
  </si>
  <si>
    <t>Ｗ／Ｏ</t>
    <phoneticPr fontId="2"/>
  </si>
  <si>
    <t>木瀬</t>
    <rPh sb="0" eb="2">
      <t>キセ</t>
    </rPh>
    <phoneticPr fontId="2"/>
  </si>
  <si>
    <t>穐澤</t>
    <rPh sb="0" eb="2">
      <t>アキザワ</t>
    </rPh>
    <phoneticPr fontId="2"/>
  </si>
  <si>
    <t>杉山</t>
    <rPh sb="0" eb="2">
      <t>スギヤマ</t>
    </rPh>
    <phoneticPr fontId="2"/>
  </si>
  <si>
    <t>柳橋</t>
    <rPh sb="0" eb="2">
      <t>ヤナギハシ</t>
    </rPh>
    <phoneticPr fontId="2"/>
  </si>
  <si>
    <t>清水</t>
    <rPh sb="0" eb="2">
      <t>シミズ</t>
    </rPh>
    <phoneticPr fontId="2"/>
  </si>
  <si>
    <t>ケリー</t>
    <phoneticPr fontId="2"/>
  </si>
  <si>
    <t>堤</t>
    <rPh sb="0" eb="1">
      <t>ツツミ</t>
    </rPh>
    <phoneticPr fontId="2"/>
  </si>
  <si>
    <t>大友</t>
    <rPh sb="0" eb="2">
      <t>オオトモ</t>
    </rPh>
    <phoneticPr fontId="2"/>
  </si>
  <si>
    <t>桜井</t>
    <rPh sb="0" eb="2">
      <t>サクライ</t>
    </rPh>
    <phoneticPr fontId="2"/>
  </si>
  <si>
    <t>佐藤</t>
    <rPh sb="0" eb="2">
      <t>サトウ</t>
    </rPh>
    <phoneticPr fontId="2"/>
  </si>
  <si>
    <t>鉄羅</t>
    <rPh sb="0" eb="2">
      <t>テツラ</t>
    </rPh>
    <phoneticPr fontId="2"/>
  </si>
  <si>
    <t>福田</t>
    <rPh sb="0" eb="2">
      <t>フクダ</t>
    </rPh>
    <phoneticPr fontId="2"/>
  </si>
  <si>
    <t>和田</t>
    <rPh sb="0" eb="2">
      <t>ワダ</t>
    </rPh>
    <phoneticPr fontId="2"/>
  </si>
  <si>
    <t>佐々木</t>
    <rPh sb="0" eb="3">
      <t>ササキ</t>
    </rPh>
    <phoneticPr fontId="2"/>
  </si>
  <si>
    <t>猪瀬</t>
    <rPh sb="0" eb="2">
      <t>イノセ</t>
    </rPh>
    <phoneticPr fontId="2"/>
  </si>
  <si>
    <t>W/O</t>
    <phoneticPr fontId="2"/>
  </si>
  <si>
    <t>石井</t>
    <rPh sb="0" eb="1">
      <t>イシ</t>
    </rPh>
    <rPh sb="1" eb="2">
      <t>イ</t>
    </rPh>
    <phoneticPr fontId="2"/>
  </si>
  <si>
    <t>石井</t>
    <rPh sb="0" eb="2">
      <t>イシイ</t>
    </rPh>
    <phoneticPr fontId="2"/>
  </si>
  <si>
    <t>遠藤</t>
    <rPh sb="0" eb="2">
      <t>エンドウ</t>
    </rPh>
    <phoneticPr fontId="2"/>
  </si>
  <si>
    <t>朝桐</t>
    <rPh sb="0" eb="2">
      <t>アサギリ</t>
    </rPh>
    <phoneticPr fontId="2"/>
  </si>
  <si>
    <t>河地</t>
    <rPh sb="0" eb="2">
      <t>カワチ</t>
    </rPh>
    <phoneticPr fontId="2"/>
  </si>
  <si>
    <t>伏見</t>
    <rPh sb="0" eb="2">
      <t>フシミ</t>
    </rPh>
    <phoneticPr fontId="2"/>
  </si>
  <si>
    <t>インフルエンザの為</t>
    <rPh sb="8" eb="9">
      <t>タメ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</si>
  <si>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</si>
  <si>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(</t>
    <phoneticPr fontId="2"/>
  </si>
  <si>
    <t>鈴木　草汰</t>
    <rPh sb="0" eb="2">
      <t>スズキ</t>
    </rPh>
    <rPh sb="3" eb="4">
      <t>ソウ</t>
    </rPh>
    <rPh sb="4" eb="5">
      <t>タ</t>
    </rPh>
    <phoneticPr fontId="2"/>
  </si>
  <si>
    <t>鈴木　朝陽</t>
    <rPh sb="0" eb="2">
      <t>スズキ</t>
    </rPh>
    <rPh sb="3" eb="5">
      <t>アサヒ</t>
    </rPh>
    <phoneticPr fontId="2"/>
  </si>
  <si>
    <t>茗渓中</t>
    <rPh sb="0" eb="2">
      <t>メイケイ</t>
    </rPh>
    <rPh sb="2" eb="3">
      <t>チュウ</t>
    </rPh>
    <phoneticPr fontId="2"/>
  </si>
  <si>
    <t>原　瑠樹</t>
    <rPh sb="0" eb="1">
      <t>ハラ</t>
    </rPh>
    <rPh sb="2" eb="3">
      <t>リュウ</t>
    </rPh>
    <rPh sb="3" eb="4">
      <t>イツキ</t>
    </rPh>
    <phoneticPr fontId="2"/>
  </si>
  <si>
    <t>Ｔ－１</t>
    <phoneticPr fontId="2"/>
  </si>
  <si>
    <t>傳田　陽平</t>
    <rPh sb="0" eb="1">
      <t>デン</t>
    </rPh>
    <rPh sb="1" eb="2">
      <t>タ</t>
    </rPh>
    <rPh sb="3" eb="5">
      <t>ヨウヘイ</t>
    </rPh>
    <phoneticPr fontId="2"/>
  </si>
  <si>
    <t>小澤　和弥</t>
    <rPh sb="0" eb="2">
      <t>オザワ</t>
    </rPh>
    <rPh sb="3" eb="5">
      <t>カズヤ</t>
    </rPh>
    <phoneticPr fontId="2"/>
  </si>
  <si>
    <t>飯村　響</t>
    <rPh sb="0" eb="2">
      <t>イイムラ</t>
    </rPh>
    <rPh sb="3" eb="4">
      <t>ヒビ</t>
    </rPh>
    <phoneticPr fontId="2"/>
  </si>
  <si>
    <t>茨城中</t>
    <rPh sb="0" eb="2">
      <t>イバラキ</t>
    </rPh>
    <rPh sb="2" eb="3">
      <t>チュウ</t>
    </rPh>
    <phoneticPr fontId="2"/>
  </si>
  <si>
    <t>中村　悠真</t>
    <rPh sb="0" eb="2">
      <t>ナカムラ</t>
    </rPh>
    <rPh sb="3" eb="4">
      <t>ユウ</t>
    </rPh>
    <rPh sb="4" eb="5">
      <t>マ</t>
    </rPh>
    <phoneticPr fontId="2"/>
  </si>
  <si>
    <t>山岸　大晟</t>
    <rPh sb="0" eb="2">
      <t>ヤマギシ</t>
    </rPh>
    <rPh sb="3" eb="5">
      <t>タイセイ</t>
    </rPh>
    <phoneticPr fontId="2"/>
  </si>
  <si>
    <t>三笠ＴＳ</t>
    <rPh sb="0" eb="2">
      <t>ミカサ</t>
    </rPh>
    <phoneticPr fontId="2"/>
  </si>
  <si>
    <t>玉村　琉華</t>
    <rPh sb="0" eb="2">
      <t>タマムラ</t>
    </rPh>
    <rPh sb="3" eb="5">
      <t>ルカ</t>
    </rPh>
    <phoneticPr fontId="2"/>
  </si>
  <si>
    <t>大洗ビーチＴＣ</t>
    <rPh sb="0" eb="2">
      <t>オオアライ</t>
    </rPh>
    <phoneticPr fontId="2"/>
  </si>
  <si>
    <t>小野瀬　聖豊</t>
    <rPh sb="0" eb="3">
      <t>オノセ</t>
    </rPh>
    <rPh sb="4" eb="5">
      <t>ヒジリ</t>
    </rPh>
    <rPh sb="5" eb="6">
      <t>ユタカ</t>
    </rPh>
    <phoneticPr fontId="2"/>
  </si>
  <si>
    <t>垣内　優風</t>
    <rPh sb="0" eb="2">
      <t>カキウチ</t>
    </rPh>
    <rPh sb="3" eb="4">
      <t>ユウ</t>
    </rPh>
    <rPh sb="4" eb="5">
      <t>カゼ</t>
    </rPh>
    <phoneticPr fontId="2"/>
  </si>
  <si>
    <t>檜山　魁</t>
    <rPh sb="0" eb="2">
      <t>ヒヤマ</t>
    </rPh>
    <rPh sb="3" eb="4">
      <t>カイ</t>
    </rPh>
    <phoneticPr fontId="2"/>
  </si>
  <si>
    <t>神坂　柊斗</t>
    <rPh sb="0" eb="2">
      <t>カミサカ</t>
    </rPh>
    <rPh sb="3" eb="4">
      <t>ヒイラギ</t>
    </rPh>
    <rPh sb="4" eb="5">
      <t>ト</t>
    </rPh>
    <phoneticPr fontId="2"/>
  </si>
  <si>
    <t>大河原　遥人</t>
    <rPh sb="0" eb="3">
      <t>オオカワラ</t>
    </rPh>
    <rPh sb="4" eb="5">
      <t>ハルカ</t>
    </rPh>
    <rPh sb="5" eb="6">
      <t>ヒト</t>
    </rPh>
    <phoneticPr fontId="2"/>
  </si>
  <si>
    <t>堤　健太郎</t>
    <rPh sb="0" eb="1">
      <t>ツツミ</t>
    </rPh>
    <rPh sb="2" eb="5">
      <t>ケンタロウ</t>
    </rPh>
    <phoneticPr fontId="2"/>
  </si>
  <si>
    <t>堤　大和</t>
    <rPh sb="0" eb="1">
      <t>ツツミ</t>
    </rPh>
    <rPh sb="2" eb="4">
      <t>ヤマト</t>
    </rPh>
    <phoneticPr fontId="2"/>
  </si>
  <si>
    <t>Ａｓｃｈ　ＴＡ</t>
    <phoneticPr fontId="2"/>
  </si>
  <si>
    <t>穐山　丞</t>
    <rPh sb="0" eb="2">
      <t>アキヤマ</t>
    </rPh>
    <rPh sb="3" eb="4">
      <t>ジョウ</t>
    </rPh>
    <phoneticPr fontId="2"/>
  </si>
  <si>
    <t>穐澤　優斗</t>
    <rPh sb="0" eb="2">
      <t>アキザワ</t>
    </rPh>
    <rPh sb="3" eb="5">
      <t>ユウト</t>
    </rPh>
    <phoneticPr fontId="2"/>
  </si>
  <si>
    <t>エースＴＡ</t>
    <phoneticPr fontId="2"/>
  </si>
  <si>
    <t>エースＴＡ</t>
    <phoneticPr fontId="2"/>
  </si>
  <si>
    <t>１２ＢＳ</t>
    <phoneticPr fontId="2"/>
  </si>
  <si>
    <t>関野　世那</t>
    <rPh sb="0" eb="2">
      <t>セキノ</t>
    </rPh>
    <rPh sb="3" eb="5">
      <t>セナ</t>
    </rPh>
    <phoneticPr fontId="2"/>
  </si>
  <si>
    <t>Ｆｕｎ　ｔｏ　Ｔｅｎｎｉｓ</t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</si>
  <si>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</si>
  <si>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エースＴＡ</t>
    <phoneticPr fontId="2"/>
  </si>
  <si>
    <t>守時　吏桜</t>
    <rPh sb="0" eb="2">
      <t>モリトキ</t>
    </rPh>
    <rPh sb="3" eb="4">
      <t>オサム</t>
    </rPh>
    <rPh sb="4" eb="5">
      <t>サクラ</t>
    </rPh>
    <phoneticPr fontId="2"/>
  </si>
  <si>
    <t>ＣＳＪ</t>
    <phoneticPr fontId="2"/>
  </si>
  <si>
    <t>小井沼　拓真</t>
    <rPh sb="0" eb="3">
      <t>オイヌマ</t>
    </rPh>
    <rPh sb="4" eb="6">
      <t>タクマ</t>
    </rPh>
    <phoneticPr fontId="2"/>
  </si>
  <si>
    <t>ＫＣＪＴＡ</t>
    <phoneticPr fontId="2"/>
  </si>
  <si>
    <t>杉山　広侑</t>
    <rPh sb="0" eb="2">
      <t>スギヤマ</t>
    </rPh>
    <rPh sb="3" eb="4">
      <t>ヒロ</t>
    </rPh>
    <rPh sb="4" eb="5">
      <t>ユウ</t>
    </rPh>
    <phoneticPr fontId="2"/>
  </si>
  <si>
    <t>清水　颯介</t>
    <rPh sb="0" eb="2">
      <t>シミズ</t>
    </rPh>
    <rPh sb="3" eb="5">
      <t>ソウスケ</t>
    </rPh>
    <phoneticPr fontId="2"/>
  </si>
  <si>
    <t>佐藤　圭</t>
    <rPh sb="0" eb="2">
      <t>サトウ</t>
    </rPh>
    <rPh sb="3" eb="4">
      <t>ケイ</t>
    </rPh>
    <phoneticPr fontId="2"/>
  </si>
  <si>
    <t>守谷ＴＣ</t>
    <phoneticPr fontId="2"/>
  </si>
  <si>
    <t>鉄羅　友喜</t>
    <rPh sb="0" eb="2">
      <t>テツラ</t>
    </rPh>
    <rPh sb="3" eb="5">
      <t>トモキ</t>
    </rPh>
    <phoneticPr fontId="2"/>
  </si>
  <si>
    <t>ＣＳＪ</t>
    <phoneticPr fontId="2"/>
  </si>
  <si>
    <t>佐々木　悠太</t>
    <rPh sb="4" eb="6">
      <t>ユウタ</t>
    </rPh>
    <phoneticPr fontId="2"/>
  </si>
  <si>
    <t>石井　一輝</t>
    <rPh sb="0" eb="2">
      <t>イシイ</t>
    </rPh>
    <rPh sb="3" eb="5">
      <t>カズキ</t>
    </rPh>
    <phoneticPr fontId="2"/>
  </si>
  <si>
    <t>ＡｓｃｈＴ．Ａ</t>
    <phoneticPr fontId="2"/>
  </si>
  <si>
    <t>河地　直也</t>
    <rPh sb="0" eb="2">
      <t>カワチ</t>
    </rPh>
    <rPh sb="3" eb="5">
      <t>ナオヤ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</si>
  <si>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オオ</t>
    </rPh>
    <phoneticPr fontId="2"/>
  </si>
  <si>
    <t>横戸　仁</t>
    <rPh sb="0" eb="2">
      <t>ヨコト</t>
    </rPh>
    <rPh sb="3" eb="4">
      <t>ジン</t>
    </rPh>
    <phoneticPr fontId="2"/>
  </si>
  <si>
    <t>西塚　泰斗</t>
    <rPh sb="0" eb="2">
      <t>ニシツカ</t>
    </rPh>
    <rPh sb="3" eb="5">
      <t>タイト</t>
    </rPh>
    <phoneticPr fontId="2"/>
  </si>
  <si>
    <t>守谷ＴＣ</t>
    <rPh sb="0" eb="2">
      <t>モリヤ</t>
    </rPh>
    <phoneticPr fontId="2"/>
  </si>
  <si>
    <t>マス・ガイアＴＣ</t>
    <phoneticPr fontId="2"/>
  </si>
  <si>
    <t>並木　友哉</t>
    <rPh sb="0" eb="2">
      <t>ナミキ</t>
    </rPh>
    <rPh sb="3" eb="5">
      <t>トモヤ</t>
    </rPh>
    <phoneticPr fontId="2"/>
  </si>
  <si>
    <t>サンスポーツ</t>
    <phoneticPr fontId="2"/>
  </si>
  <si>
    <t>中川・笠原</t>
    <rPh sb="0" eb="2">
      <t>ナカガワ</t>
    </rPh>
    <rPh sb="3" eb="5">
      <t>カサハラ</t>
    </rPh>
    <phoneticPr fontId="2"/>
  </si>
  <si>
    <t>W/O　　</t>
    <phoneticPr fontId="2"/>
  </si>
  <si>
    <t>丹野・石田</t>
    <rPh sb="0" eb="2">
      <t>タンノ</t>
    </rPh>
    <rPh sb="3" eb="5">
      <t>イシダ</t>
    </rPh>
    <phoneticPr fontId="2"/>
  </si>
  <si>
    <t>垣内・檜山</t>
    <rPh sb="0" eb="2">
      <t>カキウチ</t>
    </rPh>
    <rPh sb="3" eb="5">
      <t>ヒヤマ</t>
    </rPh>
    <phoneticPr fontId="2"/>
  </si>
  <si>
    <t>玉村・小野瀬</t>
    <rPh sb="0" eb="2">
      <t>タマムラ</t>
    </rPh>
    <rPh sb="3" eb="6">
      <t>オノセ</t>
    </rPh>
    <phoneticPr fontId="2"/>
  </si>
  <si>
    <t>安孫子・外山</t>
    <rPh sb="0" eb="3">
      <t>アビコ</t>
    </rPh>
    <rPh sb="4" eb="6">
      <t>トヤマ</t>
    </rPh>
    <phoneticPr fontId="2"/>
  </si>
  <si>
    <t>木瀬　柊真</t>
    <rPh sb="0" eb="2">
      <t>キセ</t>
    </rPh>
    <rPh sb="3" eb="4">
      <t>ヒイラギ</t>
    </rPh>
    <rPh sb="4" eb="5">
      <t>マ</t>
    </rPh>
    <phoneticPr fontId="2"/>
  </si>
  <si>
    <t>（</t>
    <phoneticPr fontId="2"/>
  </si>
  <si>
    <t>CSJ</t>
    <phoneticPr fontId="2"/>
  </si>
  <si>
    <t>Fun　to Tennis</t>
    <phoneticPr fontId="2"/>
  </si>
  <si>
    <t>和田　隼</t>
    <rPh sb="0" eb="2">
      <t>ワダ</t>
    </rPh>
    <rPh sb="3" eb="4">
      <t>ハヤト</t>
    </rPh>
    <phoneticPr fontId="2"/>
  </si>
  <si>
    <t>遠藤　翼</t>
    <rPh sb="0" eb="2">
      <t>エンドウ</t>
    </rPh>
    <rPh sb="3" eb="4">
      <t>ツバサ</t>
    </rPh>
    <phoneticPr fontId="2"/>
  </si>
  <si>
    <t>サンスポーツ</t>
    <phoneticPr fontId="2"/>
  </si>
  <si>
    <t>NFSC</t>
    <phoneticPr fontId="2"/>
  </si>
  <si>
    <t>今橋　優太</t>
    <rPh sb="0" eb="2">
      <t>イマハシ</t>
    </rPh>
    <rPh sb="3" eb="5">
      <t>ユウタ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</si>
  <si>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</si>
  <si>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ＮＪＴＣ</t>
    <phoneticPr fontId="2"/>
  </si>
  <si>
    <t>猪瀬　凰介</t>
    <rPh sb="0" eb="2">
      <t>イノセ</t>
    </rPh>
    <rPh sb="3" eb="4">
      <t>オウ</t>
    </rPh>
    <rPh sb="4" eb="5">
      <t>スケ</t>
    </rPh>
    <phoneticPr fontId="2"/>
  </si>
  <si>
    <t>小薗井　悠聖</t>
    <rPh sb="0" eb="3">
      <t>オソノイ</t>
    </rPh>
    <rPh sb="4" eb="5">
      <t>ハルカ</t>
    </rPh>
    <rPh sb="5" eb="6">
      <t>ヒジリ</t>
    </rPh>
    <phoneticPr fontId="2"/>
  </si>
  <si>
    <t>エースＴＡ</t>
    <phoneticPr fontId="2"/>
  </si>
  <si>
    <t>大友　優太朗</t>
    <rPh sb="0" eb="2">
      <t>オオトモ</t>
    </rPh>
    <rPh sb="3" eb="4">
      <t>ユウ</t>
    </rPh>
    <rPh sb="4" eb="5">
      <t>タ</t>
    </rPh>
    <rPh sb="5" eb="6">
      <t>ロウ</t>
    </rPh>
    <phoneticPr fontId="2"/>
  </si>
  <si>
    <t>伏見　一輝</t>
    <rPh sb="0" eb="2">
      <t>フシミ</t>
    </rPh>
    <rPh sb="3" eb="5">
      <t>カズキ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</si>
  <si>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ダイ</t>
    </rPh>
    <phoneticPr fontId="2"/>
  </si>
  <si>
    <t>近野　司樹</t>
    <rPh sb="0" eb="2">
      <t>コンノ</t>
    </rPh>
    <rPh sb="3" eb="4">
      <t>ツカサ</t>
    </rPh>
    <rPh sb="4" eb="5">
      <t>キ</t>
    </rPh>
    <phoneticPr fontId="2"/>
  </si>
  <si>
    <t>ＫＣＪＴＡ</t>
    <phoneticPr fontId="2"/>
  </si>
  <si>
    <t>高宮　虎太郎</t>
    <rPh sb="0" eb="2">
      <t>タカミヤ</t>
    </rPh>
    <rPh sb="3" eb="6">
      <t>コタロウ</t>
    </rPh>
    <phoneticPr fontId="2"/>
  </si>
  <si>
    <t>Ａｓｃｈ　Ｔ．Ａ</t>
    <phoneticPr fontId="2"/>
  </si>
  <si>
    <t>伊藤　慈英</t>
    <rPh sb="0" eb="2">
      <t>イトウ</t>
    </rPh>
    <rPh sb="3" eb="5">
      <t>ジエイ</t>
    </rPh>
    <phoneticPr fontId="2"/>
  </si>
  <si>
    <t>神栖 Ti-Cube</t>
    <rPh sb="0" eb="2">
      <t>カミス</t>
    </rPh>
    <phoneticPr fontId="2"/>
  </si>
  <si>
    <t>ＴＰ波崎</t>
    <rPh sb="2" eb="4">
      <t>ハサキ</t>
    </rPh>
    <phoneticPr fontId="2"/>
  </si>
  <si>
    <t>保立　松太</t>
    <rPh sb="0" eb="2">
      <t>ホダチ</t>
    </rPh>
    <rPh sb="3" eb="4">
      <t>マツ</t>
    </rPh>
    <rPh sb="4" eb="5">
      <t>タ</t>
    </rPh>
    <phoneticPr fontId="2"/>
  </si>
  <si>
    <t>山本　叶人</t>
    <rPh sb="0" eb="2">
      <t>ヤマモト</t>
    </rPh>
    <rPh sb="3" eb="4">
      <t>カノウ</t>
    </rPh>
    <rPh sb="4" eb="5">
      <t>ヒト</t>
    </rPh>
    <phoneticPr fontId="2"/>
  </si>
  <si>
    <t>鈴木　颯斗</t>
    <rPh sb="0" eb="2">
      <t>スズキ</t>
    </rPh>
    <rPh sb="3" eb="5">
      <t>ハヤト</t>
    </rPh>
    <phoneticPr fontId="2"/>
  </si>
  <si>
    <t>大塚　海里</t>
    <rPh sb="0" eb="2">
      <t>オオツカ</t>
    </rPh>
    <rPh sb="3" eb="5">
      <t>カイリ</t>
    </rPh>
    <phoneticPr fontId="2"/>
  </si>
  <si>
    <t>ＣＳＪ</t>
    <phoneticPr fontId="2"/>
  </si>
  <si>
    <t>今井　颯希</t>
    <rPh sb="0" eb="2">
      <t>イマイ</t>
    </rPh>
    <rPh sb="3" eb="5">
      <t>サツキ</t>
    </rPh>
    <phoneticPr fontId="2"/>
  </si>
  <si>
    <t>佐々木　壮太</t>
    <rPh sb="0" eb="3">
      <t>ササキ</t>
    </rPh>
    <rPh sb="4" eb="6">
      <t>ソウタ</t>
    </rPh>
    <phoneticPr fontId="2"/>
  </si>
  <si>
    <t>T-1</t>
    <phoneticPr fontId="2"/>
  </si>
  <si>
    <t>林　晴臣</t>
    <rPh sb="0" eb="1">
      <t>ハヤシ</t>
    </rPh>
    <rPh sb="2" eb="4">
      <t>ハルオミ</t>
    </rPh>
    <phoneticPr fontId="2"/>
  </si>
  <si>
    <t>宮川　嵩麻</t>
    <rPh sb="0" eb="2">
      <t>ミヤガワ</t>
    </rPh>
    <rPh sb="3" eb="4">
      <t>カサ</t>
    </rPh>
    <rPh sb="4" eb="5">
      <t>アサ</t>
    </rPh>
    <phoneticPr fontId="2"/>
  </si>
  <si>
    <t>外山　龍太郎</t>
    <rPh sb="0" eb="2">
      <t>トヤマ</t>
    </rPh>
    <rPh sb="3" eb="6">
      <t>リュウタロウ</t>
    </rPh>
    <phoneticPr fontId="2"/>
  </si>
  <si>
    <t>田上　裕太</t>
    <rPh sb="0" eb="2">
      <t>タガミ</t>
    </rPh>
    <rPh sb="3" eb="5">
      <t>ユウタ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</si>
  <si>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</si>
  <si>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萩原　悠紀</t>
    <rPh sb="0" eb="2">
      <t>ハギワラ</t>
    </rPh>
    <rPh sb="3" eb="4">
      <t>ユウ</t>
    </rPh>
    <rPh sb="4" eb="5">
      <t>キ</t>
    </rPh>
    <phoneticPr fontId="2"/>
  </si>
  <si>
    <t>豊島　玲央</t>
    <rPh sb="0" eb="2">
      <t>トヨシマ</t>
    </rPh>
    <rPh sb="3" eb="5">
      <t>レオ</t>
    </rPh>
    <phoneticPr fontId="2"/>
  </si>
  <si>
    <t>ケリー　マイケル</t>
    <phoneticPr fontId="2"/>
  </si>
  <si>
    <t>智学館中</t>
    <rPh sb="0" eb="1">
      <t>チ</t>
    </rPh>
    <rPh sb="1" eb="2">
      <t>ガク</t>
    </rPh>
    <rPh sb="2" eb="3">
      <t>カン</t>
    </rPh>
    <rPh sb="3" eb="4">
      <t>チュウ</t>
    </rPh>
    <phoneticPr fontId="2"/>
  </si>
  <si>
    <t>川又　虎央</t>
    <rPh sb="0" eb="2">
      <t>カワマタ</t>
    </rPh>
    <rPh sb="3" eb="4">
      <t>トラ</t>
    </rPh>
    <rPh sb="4" eb="5">
      <t>オウ</t>
    </rPh>
    <phoneticPr fontId="2"/>
  </si>
  <si>
    <t>傳田　陽平</t>
    <rPh sb="0" eb="2">
      <t>デンダ</t>
    </rPh>
    <rPh sb="3" eb="5">
      <t>ヨウヘイ</t>
    </rPh>
    <phoneticPr fontId="2"/>
  </si>
  <si>
    <t>茗渓中</t>
    <rPh sb="0" eb="3">
      <t>メイケイチュウ</t>
    </rPh>
    <phoneticPr fontId="2"/>
  </si>
  <si>
    <t>小畑　利空</t>
    <rPh sb="0" eb="2">
      <t>オバタ</t>
    </rPh>
    <rPh sb="3" eb="4">
      <t>リ</t>
    </rPh>
    <rPh sb="4" eb="5">
      <t>ソラ</t>
    </rPh>
    <phoneticPr fontId="2"/>
  </si>
  <si>
    <t>安蒜　響</t>
    <rPh sb="0" eb="2">
      <t>アンビル</t>
    </rPh>
    <rPh sb="3" eb="4">
      <t>ヒビ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</si>
  <si>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</si>
  <si>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神田　晟太郎</t>
    <rPh sb="0" eb="2">
      <t>カンダ</t>
    </rPh>
    <rPh sb="3" eb="4">
      <t>セイ</t>
    </rPh>
    <rPh sb="4" eb="6">
      <t>タロウ</t>
    </rPh>
    <phoneticPr fontId="2"/>
  </si>
  <si>
    <t>茨城中</t>
    <rPh sb="0" eb="3">
      <t>イバラキチュウ</t>
    </rPh>
    <phoneticPr fontId="2"/>
  </si>
  <si>
    <t>小幡</t>
    <rPh sb="0" eb="2">
      <t>オバタ</t>
    </rPh>
    <phoneticPr fontId="2"/>
  </si>
  <si>
    <t>Ｗ/O</t>
    <phoneticPr fontId="2"/>
  </si>
  <si>
    <t>長谷川</t>
    <rPh sb="0" eb="3">
      <t>ハセガワ</t>
    </rPh>
    <phoneticPr fontId="2"/>
  </si>
  <si>
    <t>門脇</t>
    <rPh sb="0" eb="2">
      <t>カドワキ</t>
    </rPh>
    <phoneticPr fontId="2"/>
  </si>
  <si>
    <t>小澤</t>
    <rPh sb="0" eb="2">
      <t>オザワ</t>
    </rPh>
    <phoneticPr fontId="2"/>
  </si>
  <si>
    <t>関</t>
    <rPh sb="0" eb="1">
      <t>セキ</t>
    </rPh>
    <phoneticPr fontId="2"/>
  </si>
  <si>
    <t>萩原</t>
    <rPh sb="0" eb="2">
      <t>ハギワラ</t>
    </rPh>
    <phoneticPr fontId="2"/>
  </si>
  <si>
    <t>豊島</t>
    <rPh sb="0" eb="2">
      <t>トヨシマ</t>
    </rPh>
    <phoneticPr fontId="2"/>
  </si>
  <si>
    <t>増田</t>
    <rPh sb="0" eb="2">
      <t>マスダ</t>
    </rPh>
    <phoneticPr fontId="2"/>
  </si>
  <si>
    <t>神田</t>
    <rPh sb="0" eb="2">
      <t>カンダ</t>
    </rPh>
    <phoneticPr fontId="2"/>
  </si>
  <si>
    <t>石田</t>
    <rPh sb="0" eb="2">
      <t>イシダ</t>
    </rPh>
    <phoneticPr fontId="2"/>
  </si>
  <si>
    <t>川又</t>
    <rPh sb="0" eb="2">
      <t>カワマタ</t>
    </rPh>
    <phoneticPr fontId="2"/>
  </si>
  <si>
    <t>小林</t>
    <rPh sb="0" eb="2">
      <t>コバヤシ</t>
    </rPh>
    <phoneticPr fontId="2"/>
  </si>
  <si>
    <t>傳田</t>
    <rPh sb="0" eb="2">
      <t>デンダ</t>
    </rPh>
    <phoneticPr fontId="2"/>
  </si>
  <si>
    <t>耿</t>
    <rPh sb="0" eb="1">
      <t>アキ</t>
    </rPh>
    <phoneticPr fontId="2"/>
  </si>
  <si>
    <t>安蒜</t>
    <rPh sb="0" eb="2">
      <t>アンビル</t>
    </rPh>
    <phoneticPr fontId="2"/>
  </si>
  <si>
    <t>山岸</t>
    <rPh sb="0" eb="2">
      <t>ヤマギシ</t>
    </rPh>
    <phoneticPr fontId="2"/>
  </si>
  <si>
    <t>磯山</t>
    <rPh sb="0" eb="2">
      <t>イソヤマ</t>
    </rPh>
    <phoneticPr fontId="2"/>
  </si>
  <si>
    <t>関口</t>
    <rPh sb="0" eb="2">
      <t>セキグチ</t>
    </rPh>
    <phoneticPr fontId="2"/>
  </si>
  <si>
    <t>笠原</t>
    <rPh sb="0" eb="2">
      <t>カサハラ</t>
    </rPh>
    <phoneticPr fontId="2"/>
  </si>
  <si>
    <t>齋藤</t>
    <rPh sb="0" eb="2">
      <t>サイトウ</t>
    </rPh>
    <phoneticPr fontId="2"/>
  </si>
  <si>
    <t>外山</t>
    <rPh sb="0" eb="2">
      <t>トヤマ</t>
    </rPh>
    <phoneticPr fontId="2"/>
  </si>
  <si>
    <t>大塚</t>
    <rPh sb="0" eb="2">
      <t>オオツカ</t>
    </rPh>
    <phoneticPr fontId="2"/>
  </si>
  <si>
    <t>辻本</t>
    <rPh sb="0" eb="2">
      <t>ツジモト</t>
    </rPh>
    <phoneticPr fontId="2"/>
  </si>
  <si>
    <t>伊藤</t>
    <rPh sb="0" eb="2">
      <t>イトウ</t>
    </rPh>
    <phoneticPr fontId="2"/>
  </si>
  <si>
    <t>丹野</t>
    <rPh sb="0" eb="2">
      <t>タンノ</t>
    </rPh>
    <phoneticPr fontId="2"/>
  </si>
  <si>
    <t>鈴木</t>
    <rPh sb="0" eb="2">
      <t>スズキ</t>
    </rPh>
    <phoneticPr fontId="2"/>
  </si>
  <si>
    <t>田上</t>
    <rPh sb="0" eb="2">
      <t>タガミ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</si>
  <si>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（4）</t>
    </r>
    <phoneticPr fontId="2"/>
  </si>
  <si>
    <t>稲垣</t>
    <rPh sb="0" eb="2">
      <t>イナガキ</t>
    </rPh>
    <phoneticPr fontId="2"/>
  </si>
  <si>
    <t>林</t>
    <rPh sb="0" eb="1">
      <t>ハヤシ</t>
    </rPh>
    <phoneticPr fontId="2"/>
  </si>
  <si>
    <t>石毛</t>
    <rPh sb="0" eb="2">
      <t>イシゲ</t>
    </rPh>
    <phoneticPr fontId="2"/>
  </si>
  <si>
    <t>今井</t>
    <rPh sb="0" eb="2">
      <t>イマイ</t>
    </rPh>
    <phoneticPr fontId="2"/>
  </si>
  <si>
    <t>竹島</t>
    <rPh sb="0" eb="2">
      <t>タケシマ</t>
    </rPh>
    <phoneticPr fontId="2"/>
  </si>
  <si>
    <t>山本</t>
    <rPh sb="0" eb="2">
      <t>ヤマモト</t>
    </rPh>
    <phoneticPr fontId="2"/>
  </si>
  <si>
    <t>宮川</t>
    <rPh sb="0" eb="2">
      <t>ミヤガワ</t>
    </rPh>
    <phoneticPr fontId="2"/>
  </si>
  <si>
    <t>井野</t>
    <rPh sb="0" eb="2">
      <t>イノ</t>
    </rPh>
    <phoneticPr fontId="2"/>
  </si>
  <si>
    <t>保立</t>
    <rPh sb="0" eb="2">
      <t>ホダチ</t>
    </rPh>
    <phoneticPr fontId="2"/>
  </si>
  <si>
    <r>
      <t>75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</si>
  <si>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竹島　光一</t>
    <rPh sb="0" eb="2">
      <t>タケシマ</t>
    </rPh>
    <rPh sb="3" eb="5">
      <t>コウイチ</t>
    </rPh>
    <phoneticPr fontId="2"/>
  </si>
  <si>
    <t>稲垣　葉</t>
    <rPh sb="0" eb="2">
      <t>イナガキ</t>
    </rPh>
    <rPh sb="3" eb="4">
      <t>ハ</t>
    </rPh>
    <phoneticPr fontId="2"/>
  </si>
  <si>
    <t>笠原　大貴</t>
    <rPh sb="0" eb="2">
      <t>カサハラ</t>
    </rPh>
    <rPh sb="3" eb="5">
      <t>ダイキ</t>
    </rPh>
    <phoneticPr fontId="2"/>
  </si>
  <si>
    <t>エースＴＡ</t>
    <phoneticPr fontId="2"/>
  </si>
  <si>
    <t>ＫＣＪＴＡ</t>
    <phoneticPr fontId="2"/>
  </si>
  <si>
    <t>辻本　陸</t>
    <rPh sb="0" eb="2">
      <t>ツジモト</t>
    </rPh>
    <rPh sb="3" eb="4">
      <t>リク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</si>
  <si>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</si>
  <si>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エースＴＡ</t>
    <phoneticPr fontId="2"/>
  </si>
  <si>
    <t>丹野　啓太郎</t>
    <rPh sb="0" eb="2">
      <t>タンノ</t>
    </rPh>
    <rPh sb="3" eb="6">
      <t>ケイタロウ</t>
    </rPh>
    <phoneticPr fontId="2"/>
  </si>
  <si>
    <t>石田　達哉</t>
    <rPh sb="0" eb="2">
      <t>イシダ</t>
    </rPh>
    <rPh sb="3" eb="5">
      <t>タツヤ</t>
    </rPh>
    <phoneticPr fontId="2"/>
  </si>
  <si>
    <t>神栖Ｔｉ－Ｃｕｂｅ</t>
    <rPh sb="0" eb="2">
      <t>カミス</t>
    </rPh>
    <phoneticPr fontId="2"/>
  </si>
  <si>
    <t>石毛　悠陽</t>
    <rPh sb="0" eb="2">
      <t>イシゲ</t>
    </rPh>
    <rPh sb="3" eb="4">
      <t>ハルカ</t>
    </rPh>
    <rPh sb="4" eb="5">
      <t>ヒナタ</t>
    </rPh>
    <phoneticPr fontId="2"/>
  </si>
  <si>
    <t>齋藤　暖</t>
    <rPh sb="0" eb="2">
      <t>サイトウ</t>
    </rPh>
    <rPh sb="3" eb="4">
      <t>ダン</t>
    </rPh>
    <phoneticPr fontId="2"/>
  </si>
  <si>
    <t>遠藤　拓海</t>
    <rPh sb="0" eb="2">
      <t>エンドウ</t>
    </rPh>
    <rPh sb="3" eb="5">
      <t>タクミ</t>
    </rPh>
    <phoneticPr fontId="2"/>
  </si>
  <si>
    <t>桜井　明日翔</t>
    <rPh sb="0" eb="2">
      <t>サクライ</t>
    </rPh>
    <rPh sb="3" eb="5">
      <t>アス</t>
    </rPh>
    <rPh sb="5" eb="6">
      <t>カケル</t>
    </rPh>
    <phoneticPr fontId="2"/>
  </si>
  <si>
    <t>守谷ＴＣ</t>
    <phoneticPr fontId="2"/>
  </si>
  <si>
    <t>井野　光</t>
    <rPh sb="0" eb="2">
      <t>イノ</t>
    </rPh>
    <rPh sb="3" eb="4">
      <t>ヒカ</t>
    </rPh>
    <phoneticPr fontId="2"/>
  </si>
  <si>
    <t>東洋大牛久中</t>
    <phoneticPr fontId="2"/>
  </si>
  <si>
    <t>園山・小松崎</t>
    <rPh sb="0" eb="2">
      <t>ソノヤマ</t>
    </rPh>
    <rPh sb="3" eb="6">
      <t>コマツザキ</t>
    </rPh>
    <phoneticPr fontId="2"/>
  </si>
  <si>
    <t>宮崎・長谷川</t>
    <rPh sb="0" eb="2">
      <t>ミヤザキ</t>
    </rPh>
    <rPh sb="3" eb="6">
      <t>ハセガワ</t>
    </rPh>
    <phoneticPr fontId="2"/>
  </si>
  <si>
    <t>遠藤・門脇</t>
    <rPh sb="0" eb="2">
      <t>エンドウ</t>
    </rPh>
    <rPh sb="3" eb="5">
      <t>カドワキ</t>
    </rPh>
    <phoneticPr fontId="2"/>
  </si>
  <si>
    <t>熊谷・小幡</t>
    <rPh sb="0" eb="2">
      <t>クマガイ</t>
    </rPh>
    <rPh sb="3" eb="5">
      <t>オバタ</t>
    </rPh>
    <phoneticPr fontId="2"/>
  </si>
  <si>
    <t>宮崎　恒悦</t>
    <rPh sb="0" eb="2">
      <t>ミヤザキ</t>
    </rPh>
    <rPh sb="3" eb="5">
      <t>コウエツ</t>
    </rPh>
    <phoneticPr fontId="2"/>
  </si>
  <si>
    <t>マス・ガイアＴＣ</t>
    <phoneticPr fontId="2"/>
  </si>
  <si>
    <t>マス・ガイアＴＣ</t>
    <phoneticPr fontId="2"/>
  </si>
  <si>
    <t>長谷川　朋生</t>
    <rPh sb="0" eb="3">
      <t>ハセガワ</t>
    </rPh>
    <rPh sb="4" eb="6">
      <t>トモキ</t>
    </rPh>
    <phoneticPr fontId="2"/>
  </si>
  <si>
    <t>小松崎　陸</t>
    <rPh sb="0" eb="3">
      <t>コマツザキ</t>
    </rPh>
    <rPh sb="4" eb="5">
      <t>リク</t>
    </rPh>
    <phoneticPr fontId="2"/>
  </si>
  <si>
    <t>園山　嘉秀</t>
    <rPh sb="0" eb="2">
      <t>ソノヤマ</t>
    </rPh>
    <rPh sb="3" eb="4">
      <t>カ</t>
    </rPh>
    <rPh sb="4" eb="5">
      <t>ヒイ</t>
    </rPh>
    <phoneticPr fontId="2"/>
  </si>
  <si>
    <t>小幡　利空</t>
    <rPh sb="0" eb="2">
      <t>オバタ</t>
    </rPh>
    <rPh sb="3" eb="4">
      <t>リ</t>
    </rPh>
    <rPh sb="4" eb="5">
      <t>ソラ</t>
    </rPh>
    <phoneticPr fontId="2"/>
  </si>
  <si>
    <t>熊谷　洸紀</t>
    <rPh sb="0" eb="2">
      <t>クマガイ</t>
    </rPh>
    <rPh sb="3" eb="4">
      <t>コウ</t>
    </rPh>
    <rPh sb="4" eb="5">
      <t>キ</t>
    </rPh>
    <phoneticPr fontId="2"/>
  </si>
  <si>
    <t>遠藤　駿介</t>
    <rPh sb="0" eb="2">
      <t>エンドウ</t>
    </rPh>
    <rPh sb="3" eb="5">
      <t>シュンスケ</t>
    </rPh>
    <phoneticPr fontId="2"/>
  </si>
  <si>
    <t>江戸取中</t>
    <rPh sb="0" eb="3">
      <t>エドトリ</t>
    </rPh>
    <phoneticPr fontId="2"/>
  </si>
  <si>
    <t>門脇　慶</t>
    <rPh sb="0" eb="2">
      <t>カドワキ</t>
    </rPh>
    <rPh sb="3" eb="4">
      <t>ケイ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</si>
  <si>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</si>
  <si>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</si>
  <si>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エースＴＡ</t>
    <phoneticPr fontId="2"/>
  </si>
  <si>
    <t>増田　雅也</t>
    <rPh sb="0" eb="2">
      <t>マスダ</t>
    </rPh>
    <rPh sb="3" eb="5">
      <t>マサヤ</t>
    </rPh>
    <phoneticPr fontId="2"/>
  </si>
  <si>
    <t>江戸取中</t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</si>
  <si>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</si>
  <si>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ＮＪＴＣ</t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</si>
  <si>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</si>
  <si>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石田　孝輔</t>
    <rPh sb="0" eb="2">
      <t>イシダ</t>
    </rPh>
    <rPh sb="3" eb="5">
      <t>コウスケ</t>
    </rPh>
    <phoneticPr fontId="2"/>
  </si>
  <si>
    <t>智学館中</t>
    <rPh sb="0" eb="2">
      <t>チガク</t>
    </rPh>
    <rPh sb="2" eb="3">
      <t>カン</t>
    </rPh>
    <rPh sb="3" eb="4">
      <t>チュウ</t>
    </rPh>
    <phoneticPr fontId="2"/>
  </si>
  <si>
    <t>三笠ＴＣ</t>
    <rPh sb="0" eb="2">
      <t>ミカサ</t>
    </rPh>
    <phoneticPr fontId="2"/>
  </si>
  <si>
    <t>サンスポーツ</t>
    <phoneticPr fontId="2"/>
  </si>
  <si>
    <t>欠場　ケガの治療中の為</t>
    <rPh sb="0" eb="2">
      <t>ケツジョウ</t>
    </rPh>
    <rPh sb="6" eb="9">
      <t>チリョウチュウ</t>
    </rPh>
    <rPh sb="10" eb="11">
      <t>タメ</t>
    </rPh>
    <phoneticPr fontId="2"/>
  </si>
  <si>
    <t>欠場　学校行事の為</t>
    <rPh sb="0" eb="2">
      <t>ケツジョウ</t>
    </rPh>
    <rPh sb="3" eb="5">
      <t>ガッコウ</t>
    </rPh>
    <rPh sb="5" eb="7">
      <t>ギョウジ</t>
    </rPh>
    <rPh sb="8" eb="9">
      <t>タメ</t>
    </rPh>
    <phoneticPr fontId="2"/>
  </si>
  <si>
    <t>欠場　足首の捻挫の為</t>
    <rPh sb="0" eb="2">
      <t>ケツジョウ</t>
    </rPh>
    <rPh sb="3" eb="5">
      <t>アシクビ</t>
    </rPh>
    <rPh sb="6" eb="8">
      <t>ネンザ</t>
    </rPh>
    <rPh sb="9" eb="10">
      <t>タメ</t>
    </rPh>
    <phoneticPr fontId="2"/>
  </si>
  <si>
    <t>欠場　伊藤選手珠算大会出場の為</t>
    <rPh sb="0" eb="2">
      <t>ケツジョウ</t>
    </rPh>
    <rPh sb="3" eb="5">
      <t>イトウ</t>
    </rPh>
    <rPh sb="5" eb="7">
      <t>センシュ</t>
    </rPh>
    <rPh sb="7" eb="9">
      <t>シュザン</t>
    </rPh>
    <rPh sb="9" eb="11">
      <t>タイカイ</t>
    </rPh>
    <rPh sb="11" eb="13">
      <t>シュツジョウ</t>
    </rPh>
    <rPh sb="14" eb="15">
      <t>タメ</t>
    </rPh>
    <phoneticPr fontId="2"/>
  </si>
  <si>
    <t>欠場　珠算大会参加の為</t>
    <rPh sb="0" eb="2">
      <t>ケツジョウ</t>
    </rPh>
    <rPh sb="3" eb="5">
      <t>シュザン</t>
    </rPh>
    <rPh sb="5" eb="7">
      <t>タイカイ</t>
    </rPh>
    <rPh sb="7" eb="9">
      <t>サンカ</t>
    </rPh>
    <rPh sb="10" eb="11">
      <t>タメ</t>
    </rPh>
    <phoneticPr fontId="2"/>
  </si>
  <si>
    <t>小林　拓心</t>
    <rPh sb="3" eb="4">
      <t>タク</t>
    </rPh>
    <rPh sb="4" eb="5">
      <t>ココロ</t>
    </rPh>
    <phoneticPr fontId="2"/>
  </si>
  <si>
    <t>第３8回茨城県ジュニアテニス選手権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</si>
  <si>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第３８回茨城県ジュニアテニス選手権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</si>
  <si>
    <t>田中</t>
    <rPh sb="0" eb="2">
      <t>タナカ</t>
    </rPh>
    <phoneticPr fontId="2"/>
  </si>
  <si>
    <t>川村</t>
    <rPh sb="0" eb="2">
      <t>カワムラ</t>
    </rPh>
    <phoneticPr fontId="2"/>
  </si>
  <si>
    <t>田崎</t>
    <rPh sb="0" eb="2">
      <t>タサキ</t>
    </rPh>
    <phoneticPr fontId="2"/>
  </si>
  <si>
    <t>大塚</t>
    <rPh sb="0" eb="2">
      <t>オオツカ</t>
    </rPh>
    <phoneticPr fontId="2"/>
  </si>
  <si>
    <t>徳澤</t>
    <rPh sb="0" eb="2">
      <t>トクサワ</t>
    </rPh>
    <phoneticPr fontId="2"/>
  </si>
  <si>
    <t>江頭</t>
    <rPh sb="0" eb="2">
      <t>エガシラ</t>
    </rPh>
    <phoneticPr fontId="2"/>
  </si>
  <si>
    <t>福井</t>
    <rPh sb="0" eb="2">
      <t>フクイ</t>
    </rPh>
    <phoneticPr fontId="2"/>
  </si>
  <si>
    <t>園城</t>
    <rPh sb="0" eb="2">
      <t>オンジョウ</t>
    </rPh>
    <phoneticPr fontId="2"/>
  </si>
  <si>
    <t>齋藤</t>
    <rPh sb="0" eb="2">
      <t>サイトウ</t>
    </rPh>
    <phoneticPr fontId="2"/>
  </si>
  <si>
    <t>高萩</t>
    <rPh sb="0" eb="2">
      <t>タカハギ</t>
    </rPh>
    <phoneticPr fontId="2"/>
  </si>
  <si>
    <t>五位渕</t>
    <rPh sb="0" eb="3">
      <t>ゴイブチ</t>
    </rPh>
    <phoneticPr fontId="2"/>
  </si>
  <si>
    <t>浅川</t>
    <rPh sb="0" eb="2">
      <t>アサガワ</t>
    </rPh>
    <phoneticPr fontId="2"/>
  </si>
  <si>
    <t>塚田</t>
    <rPh sb="0" eb="2">
      <t>ツカダ</t>
    </rPh>
    <phoneticPr fontId="2"/>
  </si>
  <si>
    <t>露久保</t>
    <rPh sb="0" eb="3">
      <t>ツユクボ</t>
    </rPh>
    <phoneticPr fontId="2"/>
  </si>
  <si>
    <t>76（３）</t>
    <phoneticPr fontId="2"/>
  </si>
  <si>
    <r>
      <t>61.76</t>
    </r>
    <r>
      <rPr>
        <sz val="9"/>
        <color theme="1"/>
        <rFont val="HG丸ｺﾞｼｯｸM-PRO"/>
        <family val="3"/>
        <charset val="128"/>
      </rPr>
      <t>（４）</t>
    </r>
    <phoneticPr fontId="2"/>
  </si>
  <si>
    <t>大塚・園城</t>
    <rPh sb="0" eb="2">
      <t>オオツカ</t>
    </rPh>
    <rPh sb="3" eb="5">
      <t>オンジョウ</t>
    </rPh>
    <phoneticPr fontId="2"/>
  </si>
  <si>
    <t>63.76（３）</t>
    <phoneticPr fontId="2"/>
  </si>
  <si>
    <t>露久保・浅川</t>
    <rPh sb="0" eb="3">
      <t>ツユクボ</t>
    </rPh>
    <rPh sb="4" eb="6">
      <t>アサカワ</t>
    </rPh>
    <phoneticPr fontId="2"/>
  </si>
  <si>
    <t>江頭・徳澤</t>
    <rPh sb="0" eb="2">
      <t>エガシラ</t>
    </rPh>
    <rPh sb="3" eb="5">
      <t>トクサワ</t>
    </rPh>
    <phoneticPr fontId="2"/>
  </si>
  <si>
    <t>75.60</t>
    <phoneticPr fontId="2"/>
  </si>
  <si>
    <t>田中・田崎</t>
    <rPh sb="0" eb="2">
      <t>タナカ</t>
    </rPh>
    <rPh sb="3" eb="5">
      <t>タサキ</t>
    </rPh>
    <phoneticPr fontId="2"/>
  </si>
  <si>
    <t>10-8</t>
    <phoneticPr fontId="2"/>
  </si>
  <si>
    <t>10-5</t>
    <phoneticPr fontId="2"/>
  </si>
  <si>
    <t>高萩・塚田</t>
    <rPh sb="0" eb="2">
      <t>タカハギ</t>
    </rPh>
    <rPh sb="3" eb="5">
      <t>ツカダ</t>
    </rPh>
    <phoneticPr fontId="2"/>
  </si>
  <si>
    <r>
      <t>46.76</t>
    </r>
    <r>
      <rPr>
        <sz val="9"/>
        <rFont val="HG丸ｺﾞｼｯｸM-PRO"/>
        <family val="3"/>
        <charset val="128"/>
      </rPr>
      <t>（４）</t>
    </r>
    <phoneticPr fontId="2"/>
  </si>
  <si>
    <r>
      <t>63・67</t>
    </r>
    <r>
      <rPr>
        <sz val="9"/>
        <rFont val="HG丸ｺﾞｼｯｸM-PRO"/>
        <family val="3"/>
        <charset val="128"/>
      </rPr>
      <t>（５）</t>
    </r>
    <phoneticPr fontId="2"/>
  </si>
  <si>
    <t>３位決定戦</t>
    <rPh sb="1" eb="2">
      <t>イ</t>
    </rPh>
    <rPh sb="2" eb="5">
      <t>ケッテイセン</t>
    </rPh>
    <phoneticPr fontId="2"/>
  </si>
  <si>
    <t>塚田　結</t>
    <rPh sb="0" eb="2">
      <t>ツカダ</t>
    </rPh>
    <rPh sb="3" eb="4">
      <t>ユ</t>
    </rPh>
    <phoneticPr fontId="2"/>
  </si>
  <si>
    <t>高萩　眞子</t>
    <rPh sb="0" eb="2">
      <t>タカハギ</t>
    </rPh>
    <rPh sb="3" eb="5">
      <t>マコ</t>
    </rPh>
    <phoneticPr fontId="2"/>
  </si>
  <si>
    <t>取手聖徳</t>
    <rPh sb="0" eb="2">
      <t>トリデ</t>
    </rPh>
    <rPh sb="2" eb="4">
      <t>セイトク</t>
    </rPh>
    <phoneticPr fontId="2"/>
  </si>
  <si>
    <t>Ａｓｃｈ.ＴＡ</t>
    <phoneticPr fontId="2"/>
  </si>
  <si>
    <t>露久保　愛美</t>
    <rPh sb="0" eb="3">
      <t>ツユクボ</t>
    </rPh>
    <rPh sb="4" eb="6">
      <t>マナミ</t>
    </rPh>
    <phoneticPr fontId="2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</si>
  <si>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2"/>
  </si>
  <si>
    <t>塚田・高萩</t>
    <rPh sb="0" eb="2">
      <t>ツカダ</t>
    </rPh>
    <rPh sb="3" eb="5">
      <t>タカハギ</t>
    </rPh>
    <phoneticPr fontId="2"/>
  </si>
  <si>
    <t>３位決定戦</t>
    <rPh sb="1" eb="5">
      <t>イケッテイセン</t>
    </rPh>
    <phoneticPr fontId="2"/>
  </si>
  <si>
    <t>徳澤　ゆきの</t>
    <rPh sb="0" eb="2">
      <t>トクサワ</t>
    </rPh>
    <phoneticPr fontId="2"/>
  </si>
  <si>
    <t>園城　海遥</t>
    <rPh sb="0" eb="2">
      <t>オンジョウ</t>
    </rPh>
    <rPh sb="3" eb="4">
      <t>ウミ</t>
    </rPh>
    <rPh sb="4" eb="5">
      <t>ハルカ</t>
    </rPh>
    <phoneticPr fontId="2"/>
  </si>
  <si>
    <t>霞ヶ浦高</t>
    <rPh sb="0" eb="3">
      <t>カスミガウラ</t>
    </rPh>
    <rPh sb="3" eb="4">
      <t>ダカ</t>
    </rPh>
    <phoneticPr fontId="2"/>
  </si>
  <si>
    <t>田崎　琴美</t>
    <rPh sb="0" eb="2">
      <t>タサキ</t>
    </rPh>
    <rPh sb="3" eb="5">
      <t>コトミ</t>
    </rPh>
    <phoneticPr fontId="2"/>
  </si>
  <si>
    <t>大塚　藍奈</t>
    <rPh sb="0" eb="2">
      <t>オオツカ</t>
    </rPh>
    <rPh sb="3" eb="4">
      <t>アイ</t>
    </rPh>
    <rPh sb="4" eb="5">
      <t>ナ</t>
    </rPh>
    <phoneticPr fontId="2"/>
  </si>
  <si>
    <t>東洋大牛久高</t>
    <rPh sb="0" eb="5">
      <t>トウヨウダイウシク</t>
    </rPh>
    <rPh sb="5" eb="6">
      <t>コウ</t>
    </rPh>
    <phoneticPr fontId="2"/>
  </si>
  <si>
    <t>取手聖徳高</t>
    <rPh sb="0" eb="4">
      <t>トリデセイトク</t>
    </rPh>
    <rPh sb="4" eb="5">
      <t>コウ</t>
    </rPh>
    <phoneticPr fontId="2"/>
  </si>
  <si>
    <t>98（5）</t>
    <phoneticPr fontId="2"/>
  </si>
  <si>
    <t>64.60</t>
    <phoneticPr fontId="2"/>
  </si>
  <si>
    <t>５位～８位決定戦</t>
    <rPh sb="1" eb="2">
      <t>イ</t>
    </rPh>
    <rPh sb="4" eb="5">
      <t>イ</t>
    </rPh>
    <rPh sb="5" eb="8">
      <t>ケッテイセン</t>
    </rPh>
    <phoneticPr fontId="2"/>
  </si>
  <si>
    <t>７，８位決定戦</t>
    <rPh sb="3" eb="4">
      <t>イ</t>
    </rPh>
    <rPh sb="4" eb="7">
      <t>ケッテイセン</t>
    </rPh>
    <phoneticPr fontId="2"/>
  </si>
  <si>
    <t>ＡＢＣＴＡ</t>
    <phoneticPr fontId="2"/>
  </si>
  <si>
    <t>吉田</t>
    <rPh sb="0" eb="2">
      <t>ヨシダ</t>
    </rPh>
    <phoneticPr fontId="2"/>
  </si>
  <si>
    <r>
      <t>63.76</t>
    </r>
    <r>
      <rPr>
        <sz val="9"/>
        <color theme="1"/>
        <rFont val="HG丸ｺﾞｼｯｸM-PRO"/>
        <family val="3"/>
        <charset val="128"/>
      </rPr>
      <t>（2）</t>
    </r>
    <phoneticPr fontId="2"/>
  </si>
  <si>
    <t>63.61</t>
    <phoneticPr fontId="2"/>
  </si>
  <si>
    <t>61.60</t>
    <phoneticPr fontId="2"/>
  </si>
  <si>
    <t>76（２）</t>
    <phoneticPr fontId="2"/>
  </si>
  <si>
    <r>
      <t>76</t>
    </r>
    <r>
      <rPr>
        <sz val="9"/>
        <color theme="1"/>
        <rFont val="HG丸ｺﾞｼｯｸM-PRO"/>
        <family val="3"/>
        <charset val="128"/>
      </rPr>
      <t>（２）</t>
    </r>
    <phoneticPr fontId="2"/>
  </si>
  <si>
    <t>57.30</t>
    <phoneticPr fontId="2"/>
  </si>
  <si>
    <t>ＲＥＴ</t>
    <phoneticPr fontId="2"/>
  </si>
  <si>
    <t>豊田</t>
    <rPh sb="0" eb="2">
      <t>トヨダ</t>
    </rPh>
    <phoneticPr fontId="2"/>
  </si>
  <si>
    <t>林</t>
    <rPh sb="0" eb="1">
      <t>ハヤシ</t>
    </rPh>
    <phoneticPr fontId="2"/>
  </si>
  <si>
    <t>60.60</t>
    <phoneticPr fontId="2"/>
  </si>
  <si>
    <t>林（亮）</t>
    <rPh sb="0" eb="1">
      <t>ハヤシ</t>
    </rPh>
    <rPh sb="2" eb="3">
      <t>リョウ</t>
    </rPh>
    <phoneticPr fontId="2"/>
  </si>
  <si>
    <t>林（幹）</t>
    <rPh sb="0" eb="1">
      <t>ハヤシ</t>
    </rPh>
    <rPh sb="2" eb="3">
      <t>ミキ</t>
    </rPh>
    <phoneticPr fontId="2"/>
  </si>
  <si>
    <t>61.62</t>
    <phoneticPr fontId="2"/>
  </si>
  <si>
    <t>中野</t>
    <rPh sb="0" eb="2">
      <t>ナカノ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</si>
  <si>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(2)</t>
    </r>
    <r>
      <rPr>
        <sz val="11"/>
        <color theme="1"/>
        <rFont val="HG丸ｺﾞｼｯｸM-PRO"/>
        <family val="3"/>
        <charset val="128"/>
      </rPr>
      <t>.61</t>
    </r>
    <phoneticPr fontId="2"/>
  </si>
  <si>
    <r>
      <t>76</t>
    </r>
    <r>
      <rPr>
        <sz val="9"/>
        <color theme="1"/>
        <rFont val="HG丸ｺﾞｼｯｸM-PRO"/>
        <family val="3"/>
        <charset val="128"/>
      </rPr>
      <t>（3）</t>
    </r>
    <phoneticPr fontId="2"/>
  </si>
  <si>
    <t>武田　翔馬</t>
    <rPh sb="0" eb="2">
      <t>タケダ</t>
    </rPh>
    <rPh sb="3" eb="4">
      <t>ショウ</t>
    </rPh>
    <rPh sb="4" eb="5">
      <t>マ</t>
    </rPh>
    <phoneticPr fontId="2"/>
  </si>
  <si>
    <t>Ａｓｃｈ Ｔ．Ａ</t>
    <phoneticPr fontId="2"/>
  </si>
  <si>
    <t>和田</t>
    <rPh sb="0" eb="2">
      <t>ワダ</t>
    </rPh>
    <phoneticPr fontId="2"/>
  </si>
  <si>
    <t>石原</t>
    <rPh sb="0" eb="2">
      <t>イシハラ</t>
    </rPh>
    <phoneticPr fontId="2"/>
  </si>
  <si>
    <t>62.60</t>
    <phoneticPr fontId="2"/>
  </si>
  <si>
    <t>鯉渕</t>
    <rPh sb="0" eb="2">
      <t>コイブチ</t>
    </rPh>
    <phoneticPr fontId="2"/>
  </si>
  <si>
    <t>佐藤</t>
    <rPh sb="0" eb="2">
      <t>サトウ</t>
    </rPh>
    <phoneticPr fontId="2"/>
  </si>
  <si>
    <t>川井</t>
    <rPh sb="0" eb="2">
      <t>カワイ</t>
    </rPh>
    <phoneticPr fontId="2"/>
  </si>
  <si>
    <t>角平</t>
    <rPh sb="0" eb="2">
      <t>カクヒラ</t>
    </rPh>
    <phoneticPr fontId="2"/>
  </si>
  <si>
    <t>64.57</t>
    <phoneticPr fontId="2"/>
  </si>
  <si>
    <t>16.75</t>
    <phoneticPr fontId="2"/>
  </si>
  <si>
    <t>福田</t>
    <rPh sb="0" eb="2">
      <t>フクダ</t>
    </rPh>
    <phoneticPr fontId="2"/>
  </si>
  <si>
    <t>木下</t>
    <rPh sb="0" eb="2">
      <t>キノシタ</t>
    </rPh>
    <phoneticPr fontId="2"/>
  </si>
  <si>
    <r>
      <t>46.76</t>
    </r>
    <r>
      <rPr>
        <sz val="9"/>
        <color theme="1"/>
        <rFont val="HG丸ｺﾞｼｯｸM-PRO"/>
        <family val="3"/>
        <charset val="128"/>
      </rPr>
      <t>（3）</t>
    </r>
    <phoneticPr fontId="2"/>
  </si>
  <si>
    <t>笠原</t>
    <rPh sb="0" eb="2">
      <t>カサハラ</t>
    </rPh>
    <phoneticPr fontId="2"/>
  </si>
  <si>
    <t>遠藤</t>
    <rPh sb="0" eb="2">
      <t>エンドウ</t>
    </rPh>
    <phoneticPr fontId="2"/>
  </si>
  <si>
    <t>61.60</t>
    <phoneticPr fontId="2"/>
  </si>
  <si>
    <t>61.62</t>
    <phoneticPr fontId="2"/>
  </si>
  <si>
    <t>武田</t>
    <rPh sb="0" eb="2">
      <t>タケダ</t>
    </rPh>
    <phoneticPr fontId="2"/>
  </si>
  <si>
    <t>61.75</t>
    <phoneticPr fontId="2"/>
  </si>
  <si>
    <t>石原　圭起</t>
    <rPh sb="0" eb="2">
      <t>イシハラ</t>
    </rPh>
    <rPh sb="3" eb="4">
      <t>ケイ</t>
    </rPh>
    <rPh sb="4" eb="5">
      <t>オ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</si>
  <si>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</si>
  <si>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林　幹人</t>
    <rPh sb="0" eb="1">
      <t>ハヤシ</t>
    </rPh>
    <rPh sb="2" eb="4">
      <t>ミキト</t>
    </rPh>
    <phoneticPr fontId="2"/>
  </si>
  <si>
    <t>中野　太悟</t>
    <rPh sb="0" eb="2">
      <t>ナカノ</t>
    </rPh>
    <rPh sb="3" eb="4">
      <t>タ</t>
    </rPh>
    <rPh sb="4" eb="5">
      <t>ゴ</t>
    </rPh>
    <phoneticPr fontId="2"/>
  </si>
  <si>
    <t>佐藤　大心</t>
    <rPh sb="0" eb="2">
      <t>サトウ</t>
    </rPh>
    <rPh sb="3" eb="4">
      <t>ダイ</t>
    </rPh>
    <rPh sb="4" eb="5">
      <t>シン</t>
    </rPh>
    <phoneticPr fontId="2"/>
  </si>
  <si>
    <t>福田　優羽</t>
    <rPh sb="0" eb="2">
      <t>フクダ</t>
    </rPh>
    <rPh sb="3" eb="4">
      <t>ユウ</t>
    </rPh>
    <rPh sb="4" eb="5">
      <t>ハネ</t>
    </rPh>
    <phoneticPr fontId="2"/>
  </si>
  <si>
    <t>守谷ＴＣ</t>
  </si>
  <si>
    <t>ＮＦＳＣ</t>
    <phoneticPr fontId="2"/>
  </si>
  <si>
    <t>60.61</t>
    <phoneticPr fontId="2"/>
  </si>
  <si>
    <t>W/O</t>
    <phoneticPr fontId="2"/>
  </si>
  <si>
    <t>鯉渕・齊藤</t>
    <rPh sb="0" eb="2">
      <t>コイブチ</t>
    </rPh>
    <rPh sb="3" eb="5">
      <t>サイトウ</t>
    </rPh>
    <phoneticPr fontId="2"/>
  </si>
  <si>
    <t>林・石井</t>
    <rPh sb="0" eb="1">
      <t>ハヤシ</t>
    </rPh>
    <rPh sb="2" eb="4">
      <t>イシイ</t>
    </rPh>
    <phoneticPr fontId="2"/>
  </si>
  <si>
    <t>46.63.</t>
    <phoneticPr fontId="2"/>
  </si>
  <si>
    <t>10-7</t>
    <phoneticPr fontId="2"/>
  </si>
  <si>
    <t>石原・福田</t>
    <rPh sb="0" eb="2">
      <t>イシハラ</t>
    </rPh>
    <rPh sb="3" eb="5">
      <t>フクダ</t>
    </rPh>
    <phoneticPr fontId="2"/>
  </si>
  <si>
    <t>吉田・河野</t>
    <rPh sb="0" eb="2">
      <t>ヨシダ</t>
    </rPh>
    <rPh sb="3" eb="5">
      <t>コウノ</t>
    </rPh>
    <phoneticPr fontId="2"/>
  </si>
  <si>
    <t>東洋大牛久高</t>
    <phoneticPr fontId="2"/>
  </si>
  <si>
    <t>豊田・中野</t>
    <rPh sb="0" eb="2">
      <t>トヨダ</t>
    </rPh>
    <rPh sb="3" eb="5">
      <t>ナカノ</t>
    </rPh>
    <phoneticPr fontId="2"/>
  </si>
  <si>
    <t>10-6</t>
    <phoneticPr fontId="2"/>
  </si>
  <si>
    <t>鈴木・土肥</t>
    <rPh sb="0" eb="2">
      <t>スズキ</t>
    </rPh>
    <rPh sb="3" eb="5">
      <t>ドイ</t>
    </rPh>
    <phoneticPr fontId="2"/>
  </si>
  <si>
    <t>10-5</t>
    <phoneticPr fontId="2"/>
  </si>
  <si>
    <t>川島・笠原</t>
    <rPh sb="0" eb="2">
      <t>カワシマ</t>
    </rPh>
    <rPh sb="3" eb="5">
      <t>カサハラ</t>
    </rPh>
    <phoneticPr fontId="2"/>
  </si>
  <si>
    <t>川井・遠藤</t>
    <rPh sb="0" eb="2">
      <t>カワイ</t>
    </rPh>
    <rPh sb="3" eb="5">
      <t>エンドウ</t>
    </rPh>
    <phoneticPr fontId="2"/>
  </si>
  <si>
    <t>64.76（２）</t>
    <phoneticPr fontId="2"/>
  </si>
  <si>
    <t>鯉渕　実生</t>
    <rPh sb="0" eb="2">
      <t>コイブチ</t>
    </rPh>
    <rPh sb="3" eb="4">
      <t>ミノル</t>
    </rPh>
    <rPh sb="4" eb="5">
      <t>セイ</t>
    </rPh>
    <phoneticPr fontId="2"/>
  </si>
  <si>
    <t>齋藤　辰哉</t>
    <rPh sb="0" eb="2">
      <t>サイトウ</t>
    </rPh>
    <rPh sb="3" eb="5">
      <t>タツヤ</t>
    </rPh>
    <phoneticPr fontId="2"/>
  </si>
  <si>
    <t>川井　隆成</t>
    <rPh sb="0" eb="1">
      <t>カワ</t>
    </rPh>
    <rPh sb="1" eb="2">
      <t>イ</t>
    </rPh>
    <rPh sb="3" eb="4">
      <t>リュウ</t>
    </rPh>
    <rPh sb="4" eb="5">
      <t>セイ</t>
    </rPh>
    <phoneticPr fontId="2"/>
  </si>
  <si>
    <t>霞ヶ浦高</t>
    <rPh sb="0" eb="3">
      <t>カスミガウラ</t>
    </rPh>
    <rPh sb="3" eb="4">
      <t>コウ</t>
    </rPh>
    <phoneticPr fontId="2"/>
  </si>
  <si>
    <t>飯田</t>
    <rPh sb="0" eb="2">
      <t>イイダ</t>
    </rPh>
    <phoneticPr fontId="2"/>
  </si>
  <si>
    <t>神谷</t>
    <rPh sb="0" eb="2">
      <t>カミヤ</t>
    </rPh>
    <phoneticPr fontId="2"/>
  </si>
  <si>
    <t>増田</t>
    <rPh sb="0" eb="2">
      <t>マスダ</t>
    </rPh>
    <phoneticPr fontId="2"/>
  </si>
  <si>
    <t>松藤</t>
    <rPh sb="0" eb="2">
      <t>マツフジ</t>
    </rPh>
    <phoneticPr fontId="2"/>
  </si>
  <si>
    <t>松崎</t>
    <rPh sb="0" eb="2">
      <t>マツザキ</t>
    </rPh>
    <phoneticPr fontId="2"/>
  </si>
  <si>
    <t>遠峰</t>
    <rPh sb="0" eb="2">
      <t>トオミネ</t>
    </rPh>
    <phoneticPr fontId="2"/>
  </si>
  <si>
    <t>仙石</t>
    <rPh sb="0" eb="2">
      <t>センゴク</t>
    </rPh>
    <phoneticPr fontId="2"/>
  </si>
  <si>
    <t>61.36</t>
    <phoneticPr fontId="2"/>
  </si>
  <si>
    <t>62.60</t>
    <phoneticPr fontId="2"/>
  </si>
  <si>
    <t>藤原</t>
    <rPh sb="0" eb="2">
      <t>フジワラ</t>
    </rPh>
    <phoneticPr fontId="2"/>
  </si>
  <si>
    <t>岡田</t>
    <rPh sb="0" eb="2">
      <t>オカダ</t>
    </rPh>
    <phoneticPr fontId="2"/>
  </si>
  <si>
    <t>小林</t>
    <rPh sb="0" eb="2">
      <t>コバヤシ</t>
    </rPh>
    <phoneticPr fontId="2"/>
  </si>
  <si>
    <t>小松崎</t>
    <rPh sb="0" eb="3">
      <t>コマツザキ</t>
    </rPh>
    <phoneticPr fontId="2"/>
  </si>
  <si>
    <t>市野瀬</t>
    <rPh sb="0" eb="3">
      <t>イチノセ</t>
    </rPh>
    <phoneticPr fontId="2"/>
  </si>
  <si>
    <t>菅谷</t>
    <rPh sb="0" eb="2">
      <t>スガヤ</t>
    </rPh>
    <phoneticPr fontId="2"/>
  </si>
  <si>
    <t>長谷川</t>
    <rPh sb="0" eb="3">
      <t>ハセガワ</t>
    </rPh>
    <phoneticPr fontId="2"/>
  </si>
  <si>
    <t>飯泉</t>
    <rPh sb="0" eb="2">
      <t>イイズミ</t>
    </rPh>
    <phoneticPr fontId="2"/>
  </si>
  <si>
    <r>
      <t>63.76</t>
    </r>
    <r>
      <rPr>
        <sz val="9"/>
        <color theme="1"/>
        <rFont val="HG丸ｺﾞｼｯｸM-PRO"/>
        <family val="3"/>
        <charset val="128"/>
      </rPr>
      <t>(6)</t>
    </r>
    <phoneticPr fontId="2"/>
  </si>
  <si>
    <t>60.60</t>
    <phoneticPr fontId="2"/>
  </si>
  <si>
    <r>
      <t>63.76</t>
    </r>
    <r>
      <rPr>
        <sz val="9"/>
        <color theme="1"/>
        <rFont val="HG丸ｺﾞｼｯｸM-PRO"/>
        <family val="3"/>
        <charset val="128"/>
      </rPr>
      <t>(3)</t>
    </r>
    <phoneticPr fontId="2"/>
  </si>
  <si>
    <t>松崎　稜太郎</t>
    <rPh sb="0" eb="2">
      <t>マツザキ</t>
    </rPh>
    <rPh sb="3" eb="6">
      <t>リョウタロウ</t>
    </rPh>
    <phoneticPr fontId="2"/>
  </si>
  <si>
    <t>小林　良徳</t>
    <rPh sb="0" eb="2">
      <t>コバヤシ</t>
    </rPh>
    <rPh sb="3" eb="5">
      <t>ヨシノリ</t>
    </rPh>
    <phoneticPr fontId="2"/>
  </si>
  <si>
    <t>ＫＣＪＴＡ</t>
    <phoneticPr fontId="2"/>
  </si>
  <si>
    <t>46.64</t>
    <phoneticPr fontId="2"/>
  </si>
  <si>
    <t>10　ＲＥＴ</t>
    <phoneticPr fontId="2"/>
  </si>
  <si>
    <t>松藤　悠</t>
    <rPh sb="0" eb="2">
      <t>マツフジ</t>
    </rPh>
    <rPh sb="3" eb="4">
      <t>ハルカ</t>
    </rPh>
    <phoneticPr fontId="2"/>
  </si>
  <si>
    <t>仙石　圭汰</t>
    <rPh sb="0" eb="2">
      <t>センゴク</t>
    </rPh>
    <rPh sb="3" eb="4">
      <t>ケイ</t>
    </rPh>
    <rPh sb="4" eb="5">
      <t>タ</t>
    </rPh>
    <phoneticPr fontId="2"/>
  </si>
  <si>
    <t>藤原　浩剛</t>
    <rPh sb="0" eb="2">
      <t>フジワラ</t>
    </rPh>
    <rPh sb="3" eb="4">
      <t>ヒロ</t>
    </rPh>
    <rPh sb="4" eb="5">
      <t>ゴウ</t>
    </rPh>
    <phoneticPr fontId="2"/>
  </si>
  <si>
    <t>市野瀬　楓</t>
    <rPh sb="0" eb="3">
      <t>イチノセ</t>
    </rPh>
    <rPh sb="4" eb="5">
      <t>カエデ</t>
    </rPh>
    <phoneticPr fontId="2"/>
  </si>
  <si>
    <t>ＣＳＪ</t>
    <phoneticPr fontId="2"/>
  </si>
  <si>
    <t>霞ヶ浦高</t>
    <rPh sb="0" eb="4">
      <t>カスミガウラコウ</t>
    </rPh>
    <phoneticPr fontId="2"/>
  </si>
  <si>
    <t>飯泉・飯田</t>
    <rPh sb="0" eb="2">
      <t>イイズミ</t>
    </rPh>
    <rPh sb="3" eb="5">
      <t>イイダ</t>
    </rPh>
    <phoneticPr fontId="2"/>
  </si>
  <si>
    <t>永作・荒木</t>
    <rPh sb="0" eb="2">
      <t>ナガサク</t>
    </rPh>
    <rPh sb="3" eb="5">
      <t>アラキ</t>
    </rPh>
    <phoneticPr fontId="2"/>
  </si>
  <si>
    <t>小林・松崎</t>
    <rPh sb="0" eb="2">
      <t>コバヤシ</t>
    </rPh>
    <rPh sb="3" eb="5">
      <t>マツザキ</t>
    </rPh>
    <phoneticPr fontId="2"/>
  </si>
  <si>
    <t>高嶋・耿</t>
    <rPh sb="0" eb="2">
      <t>タカシマ</t>
    </rPh>
    <rPh sb="3" eb="4">
      <t>アキ</t>
    </rPh>
    <phoneticPr fontId="2"/>
  </si>
  <si>
    <t>76(1)・62</t>
    <phoneticPr fontId="2"/>
  </si>
  <si>
    <t>渡邊・関</t>
    <rPh sb="0" eb="2">
      <t>ワタナベ</t>
    </rPh>
    <rPh sb="3" eb="4">
      <t>セキ</t>
    </rPh>
    <phoneticPr fontId="2"/>
  </si>
  <si>
    <t>市野瀬・藤原</t>
    <rPh sb="0" eb="3">
      <t>イチノセ</t>
    </rPh>
    <rPh sb="4" eb="6">
      <t>フジワラ</t>
    </rPh>
    <phoneticPr fontId="2"/>
  </si>
  <si>
    <t>中村　悠真</t>
    <rPh sb="0" eb="2">
      <t>ナカムラ</t>
    </rPh>
    <rPh sb="3" eb="4">
      <t>ユウ</t>
    </rPh>
    <rPh sb="4" eb="5">
      <t>マ</t>
    </rPh>
    <phoneticPr fontId="2"/>
  </si>
  <si>
    <t>山岸　大晟</t>
    <rPh sb="0" eb="2">
      <t>ヤマギシ</t>
    </rPh>
    <rPh sb="3" eb="5">
      <t>タイセイ</t>
    </rPh>
    <phoneticPr fontId="2"/>
  </si>
  <si>
    <t>三笠ＴＳ</t>
    <rPh sb="0" eb="2">
      <t>ミカサ</t>
    </rPh>
    <phoneticPr fontId="2"/>
  </si>
  <si>
    <t>遠藤・門脇</t>
    <rPh sb="0" eb="2">
      <t>エンドウ</t>
    </rPh>
    <rPh sb="3" eb="5">
      <t>カドワキ</t>
    </rPh>
    <phoneticPr fontId="2"/>
  </si>
  <si>
    <t>61.67（4）</t>
    <phoneticPr fontId="2"/>
  </si>
  <si>
    <t>仙石・松藤</t>
    <rPh sb="0" eb="2">
      <t>センゴク</t>
    </rPh>
    <rPh sb="3" eb="5">
      <t>マツフジ</t>
    </rPh>
    <phoneticPr fontId="2"/>
  </si>
  <si>
    <t>64.76(2)</t>
    <phoneticPr fontId="2"/>
  </si>
  <si>
    <t>11-9</t>
    <phoneticPr fontId="2"/>
  </si>
  <si>
    <t>川上</t>
    <rPh sb="0" eb="2">
      <t>カワカミ</t>
    </rPh>
    <phoneticPr fontId="2"/>
  </si>
  <si>
    <t>猪瀬</t>
    <rPh sb="0" eb="2">
      <t>イノセ</t>
    </rPh>
    <phoneticPr fontId="2"/>
  </si>
  <si>
    <t>小原</t>
    <rPh sb="0" eb="2">
      <t>オハラ</t>
    </rPh>
    <phoneticPr fontId="2"/>
  </si>
  <si>
    <t>36.60</t>
    <phoneticPr fontId="2"/>
  </si>
  <si>
    <t>廣吉</t>
    <rPh sb="0" eb="2">
      <t>ヒロヨシ</t>
    </rPh>
    <phoneticPr fontId="2"/>
  </si>
  <si>
    <t>瓜生</t>
    <rPh sb="0" eb="2">
      <t>ウリュウ</t>
    </rPh>
    <phoneticPr fontId="2"/>
  </si>
  <si>
    <t>W/O</t>
    <phoneticPr fontId="2"/>
  </si>
  <si>
    <t>中山</t>
    <rPh sb="0" eb="2">
      <t>ナカヤマ</t>
    </rPh>
    <phoneticPr fontId="2"/>
  </si>
  <si>
    <t>中村</t>
    <rPh sb="0" eb="2">
      <t>ナカムラ</t>
    </rPh>
    <phoneticPr fontId="2"/>
  </si>
  <si>
    <t>森</t>
    <rPh sb="0" eb="1">
      <t>モリ</t>
    </rPh>
    <phoneticPr fontId="2"/>
  </si>
  <si>
    <t>溝口</t>
    <rPh sb="0" eb="2">
      <t>ミゾグチ</t>
    </rPh>
    <phoneticPr fontId="2"/>
  </si>
  <si>
    <t>五十嵐</t>
    <rPh sb="0" eb="3">
      <t>イガラシ</t>
    </rPh>
    <phoneticPr fontId="2"/>
  </si>
  <si>
    <t>飛田</t>
    <rPh sb="0" eb="2">
      <t>トビタ</t>
    </rPh>
    <phoneticPr fontId="2"/>
  </si>
  <si>
    <t>秋山</t>
    <rPh sb="0" eb="2">
      <t>アキヤマ</t>
    </rPh>
    <phoneticPr fontId="2"/>
  </si>
  <si>
    <t>寺田</t>
    <rPh sb="0" eb="2">
      <t>テラダ</t>
    </rPh>
    <phoneticPr fontId="2"/>
  </si>
  <si>
    <t>62.76(３)</t>
    <phoneticPr fontId="2"/>
  </si>
  <si>
    <t>武部</t>
    <rPh sb="0" eb="2">
      <t>タケベ</t>
    </rPh>
    <phoneticPr fontId="2"/>
  </si>
  <si>
    <t>01RET</t>
    <phoneticPr fontId="2"/>
  </si>
  <si>
    <t>16.60</t>
    <phoneticPr fontId="2"/>
  </si>
  <si>
    <t>廣吉　優佳</t>
    <rPh sb="0" eb="2">
      <t>ヒロヨシ</t>
    </rPh>
    <rPh sb="3" eb="5">
      <t>ユウカ</t>
    </rPh>
    <phoneticPr fontId="2"/>
  </si>
  <si>
    <t>CSJ</t>
    <phoneticPr fontId="2"/>
  </si>
  <si>
    <t>五十嵐　萌々</t>
    <rPh sb="0" eb="3">
      <t>イガラシ</t>
    </rPh>
    <rPh sb="4" eb="5">
      <t>モ</t>
    </rPh>
    <phoneticPr fontId="2"/>
  </si>
  <si>
    <t>小原　萌夢</t>
    <rPh sb="0" eb="2">
      <t>オハラ</t>
    </rPh>
    <rPh sb="3" eb="4">
      <t>モ</t>
    </rPh>
    <rPh sb="4" eb="5">
      <t>ユメ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</si>
  <si>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</si>
  <si>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4">
      <t>ユイナ</t>
    </rPh>
    <phoneticPr fontId="2"/>
  </si>
  <si>
    <t>茨キリ</t>
    <rPh sb="0" eb="1">
      <t>イバラ</t>
    </rPh>
    <phoneticPr fontId="2"/>
  </si>
  <si>
    <t>秋山　弥憂</t>
    <rPh sb="0" eb="2">
      <t>アキヤマ</t>
    </rPh>
    <rPh sb="3" eb="4">
      <t>ヤ</t>
    </rPh>
    <rPh sb="4" eb="5">
      <t>ユウ</t>
    </rPh>
    <phoneticPr fontId="2"/>
  </si>
  <si>
    <t>五十嵐・長谷川</t>
    <rPh sb="0" eb="3">
      <t>イガラシ</t>
    </rPh>
    <rPh sb="4" eb="7">
      <t>ハセガワ</t>
    </rPh>
    <phoneticPr fontId="2"/>
  </si>
  <si>
    <t>廣吉・瓜生</t>
    <rPh sb="0" eb="2">
      <t>ヒロヨシ</t>
    </rPh>
    <rPh sb="3" eb="5">
      <t>ウリュウ</t>
    </rPh>
    <phoneticPr fontId="2"/>
  </si>
  <si>
    <t>10-6</t>
    <phoneticPr fontId="2"/>
  </si>
  <si>
    <t>小原・田口</t>
    <rPh sb="0" eb="2">
      <t>オハラ</t>
    </rPh>
    <rPh sb="3" eb="5">
      <t>タグチ</t>
    </rPh>
    <phoneticPr fontId="2"/>
  </si>
  <si>
    <t>藤田・寺田</t>
    <rPh sb="0" eb="2">
      <t>フジタ</t>
    </rPh>
    <rPh sb="3" eb="5">
      <t>テラダ</t>
    </rPh>
    <phoneticPr fontId="2"/>
  </si>
  <si>
    <t>森・猪瀬</t>
    <rPh sb="0" eb="1">
      <t>モリ</t>
    </rPh>
    <rPh sb="2" eb="4">
      <t>イノセ</t>
    </rPh>
    <phoneticPr fontId="2"/>
  </si>
  <si>
    <t>76（7）</t>
    <phoneticPr fontId="2"/>
  </si>
  <si>
    <t>76（3）</t>
    <phoneticPr fontId="2"/>
  </si>
  <si>
    <t>13-11</t>
    <phoneticPr fontId="2"/>
  </si>
  <si>
    <t>61.60</t>
    <phoneticPr fontId="2"/>
  </si>
  <si>
    <t>秋山・豊田</t>
    <rPh sb="0" eb="2">
      <t>アキヤマ</t>
    </rPh>
    <rPh sb="3" eb="5">
      <t>トヨダ</t>
    </rPh>
    <phoneticPr fontId="2"/>
  </si>
  <si>
    <t>布袋・中村</t>
    <rPh sb="0" eb="2">
      <t>ホテイ</t>
    </rPh>
    <rPh sb="3" eb="5">
      <t>ナカムラ</t>
    </rPh>
    <phoneticPr fontId="2"/>
  </si>
  <si>
    <t>W/O</t>
    <phoneticPr fontId="2"/>
  </si>
  <si>
    <t>金子・中山</t>
    <rPh sb="0" eb="2">
      <t>カネコ</t>
    </rPh>
    <rPh sb="3" eb="5">
      <t>ナカヤマ</t>
    </rPh>
    <phoneticPr fontId="2"/>
  </si>
  <si>
    <t>61.60</t>
    <phoneticPr fontId="2"/>
  </si>
  <si>
    <t>田口　優花</t>
    <rPh sb="0" eb="2">
      <t>タグチ</t>
    </rPh>
    <rPh sb="3" eb="5">
      <t>ユウカ</t>
    </rPh>
    <phoneticPr fontId="2"/>
  </si>
  <si>
    <t>猪瀬　彩羽</t>
    <rPh sb="0" eb="2">
      <t>イノセ</t>
    </rPh>
    <rPh sb="3" eb="4">
      <t>アヤ</t>
    </rPh>
    <rPh sb="4" eb="5">
      <t>ハネ</t>
    </rPh>
    <phoneticPr fontId="2"/>
  </si>
  <si>
    <r>
      <t>61.76</t>
    </r>
    <r>
      <rPr>
        <sz val="9"/>
        <rFont val="HG丸ｺﾞｼｯｸM-PRO"/>
        <family val="3"/>
        <charset val="128"/>
      </rPr>
      <t>（8）</t>
    </r>
    <phoneticPr fontId="2"/>
  </si>
  <si>
    <t>天木</t>
    <rPh sb="0" eb="2">
      <t>アマキ</t>
    </rPh>
    <phoneticPr fontId="2"/>
  </si>
  <si>
    <t>中川</t>
    <rPh sb="0" eb="2">
      <t>ナカガワ</t>
    </rPh>
    <phoneticPr fontId="2"/>
  </si>
  <si>
    <t>塚本</t>
    <rPh sb="0" eb="2">
      <t>ツカモト</t>
    </rPh>
    <phoneticPr fontId="2"/>
  </si>
  <si>
    <t>三浦</t>
    <rPh sb="0" eb="2">
      <t>ミウラ</t>
    </rPh>
    <phoneticPr fontId="2"/>
  </si>
  <si>
    <t>76（０）</t>
    <phoneticPr fontId="2"/>
  </si>
  <si>
    <t>石田</t>
    <rPh sb="0" eb="2">
      <t>イシダ</t>
    </rPh>
    <phoneticPr fontId="2"/>
  </si>
  <si>
    <t>笹川</t>
    <rPh sb="0" eb="2">
      <t>ササカワ</t>
    </rPh>
    <phoneticPr fontId="2"/>
  </si>
  <si>
    <t>幸田</t>
    <rPh sb="0" eb="2">
      <t>コウダ</t>
    </rPh>
    <phoneticPr fontId="2"/>
  </si>
  <si>
    <t>51　RET</t>
    <phoneticPr fontId="2"/>
  </si>
  <si>
    <t>63.60</t>
    <phoneticPr fontId="2"/>
  </si>
  <si>
    <t>田子</t>
    <rPh sb="0" eb="2">
      <t>タゴ</t>
    </rPh>
    <phoneticPr fontId="2"/>
  </si>
  <si>
    <t>桜井</t>
    <rPh sb="0" eb="2">
      <t>サクライ</t>
    </rPh>
    <phoneticPr fontId="2"/>
  </si>
  <si>
    <t>76（７）</t>
    <phoneticPr fontId="2"/>
  </si>
  <si>
    <t>中澤</t>
    <rPh sb="0" eb="2">
      <t>ナカザワ</t>
    </rPh>
    <phoneticPr fontId="2"/>
  </si>
  <si>
    <r>
      <t>61.67</t>
    </r>
    <r>
      <rPr>
        <sz val="9"/>
        <color theme="1"/>
        <rFont val="HG丸ｺﾞｼｯｸM-PRO"/>
        <family val="3"/>
        <charset val="128"/>
      </rPr>
      <t>（２）</t>
    </r>
    <phoneticPr fontId="2"/>
  </si>
  <si>
    <t>近野</t>
    <rPh sb="0" eb="2">
      <t>コンノ</t>
    </rPh>
    <phoneticPr fontId="2"/>
  </si>
  <si>
    <t>62.60</t>
    <phoneticPr fontId="2"/>
  </si>
  <si>
    <t>63.60</t>
    <phoneticPr fontId="2"/>
  </si>
  <si>
    <t>63.60</t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</si>
  <si>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</si>
  <si>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田子　開翔</t>
  </si>
  <si>
    <t>田子　開翔</t>
    <rPh sb="0" eb="2">
      <t>タゴ</t>
    </rPh>
    <rPh sb="3" eb="4">
      <t>カイ</t>
    </rPh>
    <rPh sb="4" eb="5">
      <t>カケル</t>
    </rPh>
    <phoneticPr fontId="2"/>
  </si>
  <si>
    <t>62.61</t>
    <phoneticPr fontId="2"/>
  </si>
  <si>
    <t>塚本　駿太</t>
    <rPh sb="0" eb="2">
      <t>ツカモト</t>
    </rPh>
    <rPh sb="3" eb="5">
      <t>シュンタ</t>
    </rPh>
    <phoneticPr fontId="2"/>
  </si>
  <si>
    <t>笹川　佳希</t>
  </si>
  <si>
    <t>笹川　佳希</t>
    <rPh sb="0" eb="2">
      <t>ササガワ</t>
    </rPh>
    <rPh sb="3" eb="4">
      <t>ケイ</t>
    </rPh>
    <rPh sb="4" eb="5">
      <t>キ</t>
    </rPh>
    <phoneticPr fontId="2"/>
  </si>
  <si>
    <t>東洋大牛久中</t>
  </si>
  <si>
    <t>東洋大牛久中</t>
    <rPh sb="0" eb="5">
      <t>トウヨウダイウシク</t>
    </rPh>
    <rPh sb="5" eb="6">
      <t>チュウ</t>
    </rPh>
    <phoneticPr fontId="2"/>
  </si>
  <si>
    <t>藤原　豪弓</t>
  </si>
  <si>
    <t>近野豪樹</t>
    <rPh sb="0" eb="2">
      <t>コンノ</t>
    </rPh>
    <rPh sb="2" eb="3">
      <t>ゴウ</t>
    </rPh>
    <rPh sb="3" eb="4">
      <t>キ</t>
    </rPh>
    <phoneticPr fontId="2"/>
  </si>
  <si>
    <t>RET</t>
    <phoneticPr fontId="2"/>
  </si>
  <si>
    <t>笹川</t>
    <rPh sb="0" eb="2">
      <t>ササガワ</t>
    </rPh>
    <phoneticPr fontId="2"/>
  </si>
  <si>
    <t>笹川・藤原</t>
    <rPh sb="0" eb="2">
      <t>ササガワ</t>
    </rPh>
    <rPh sb="3" eb="5">
      <t>フジワラ</t>
    </rPh>
    <phoneticPr fontId="2"/>
  </si>
  <si>
    <t>羽鳥・早田</t>
    <rPh sb="0" eb="2">
      <t>ハトリ</t>
    </rPh>
    <rPh sb="3" eb="5">
      <t>ソウダ</t>
    </rPh>
    <phoneticPr fontId="2"/>
  </si>
  <si>
    <r>
      <t>76</t>
    </r>
    <r>
      <rPr>
        <sz val="9"/>
        <rFont val="HG丸ｺﾞｼｯｸM-PRO"/>
        <family val="3"/>
        <charset val="128"/>
      </rPr>
      <t>（３）</t>
    </r>
    <r>
      <rPr>
        <sz val="11"/>
        <rFont val="HG丸ｺﾞｼｯｸM-PRO"/>
        <family val="3"/>
        <charset val="128"/>
      </rPr>
      <t>60</t>
    </r>
    <phoneticPr fontId="2"/>
  </si>
  <si>
    <t>武部・天木</t>
    <rPh sb="0" eb="2">
      <t>タケベ</t>
    </rPh>
    <rPh sb="3" eb="5">
      <t>アマキ</t>
    </rPh>
    <phoneticPr fontId="2"/>
  </si>
  <si>
    <t>幸田・桜井</t>
    <rPh sb="0" eb="2">
      <t>コウダ</t>
    </rPh>
    <rPh sb="3" eb="5">
      <t>サクライ</t>
    </rPh>
    <phoneticPr fontId="2"/>
  </si>
  <si>
    <t>64.76（７）</t>
    <phoneticPr fontId="2"/>
  </si>
  <si>
    <t>近野・辻本</t>
    <rPh sb="0" eb="2">
      <t>コンノ</t>
    </rPh>
    <rPh sb="3" eb="5">
      <t>ツジモト</t>
    </rPh>
    <phoneticPr fontId="2"/>
  </si>
  <si>
    <t>中村・塚本</t>
    <rPh sb="0" eb="2">
      <t>ナカムラ</t>
    </rPh>
    <rPh sb="3" eb="4">
      <t>ツカ</t>
    </rPh>
    <rPh sb="4" eb="5">
      <t>ホン</t>
    </rPh>
    <phoneticPr fontId="2"/>
  </si>
  <si>
    <t>中川・笠原</t>
    <rPh sb="0" eb="2">
      <t>ナカガワ</t>
    </rPh>
    <rPh sb="3" eb="5">
      <t>カサハラ</t>
    </rPh>
    <phoneticPr fontId="2"/>
  </si>
  <si>
    <t>12-10</t>
    <phoneticPr fontId="2"/>
  </si>
  <si>
    <t>田子・三浦</t>
    <rPh sb="0" eb="2">
      <t>タゴ</t>
    </rPh>
    <rPh sb="3" eb="5">
      <t>ミウラ</t>
    </rPh>
    <phoneticPr fontId="2"/>
  </si>
  <si>
    <t>中村・塚本</t>
    <rPh sb="0" eb="2">
      <t>ナカムラ</t>
    </rPh>
    <rPh sb="3" eb="5">
      <t>ツカモト</t>
    </rPh>
    <phoneticPr fontId="2"/>
  </si>
  <si>
    <t>10-5</t>
    <phoneticPr fontId="2"/>
  </si>
  <si>
    <r>
      <t>64.76</t>
    </r>
    <r>
      <rPr>
        <sz val="9"/>
        <rFont val="HG丸ｺﾞｼｯｸM-PRO"/>
        <family val="3"/>
        <charset val="128"/>
      </rPr>
      <t>（3）</t>
    </r>
    <phoneticPr fontId="2"/>
  </si>
  <si>
    <t>(</t>
  </si>
  <si>
    <t>)</t>
  </si>
  <si>
    <t>三浦　侑也</t>
  </si>
  <si>
    <t>伏見</t>
    <rPh sb="0" eb="2">
      <t>フシミ</t>
    </rPh>
    <phoneticPr fontId="2"/>
  </si>
  <si>
    <t>大貫</t>
    <rPh sb="0" eb="2">
      <t>オオヌキ</t>
    </rPh>
    <phoneticPr fontId="2"/>
  </si>
  <si>
    <t>松本</t>
    <rPh sb="0" eb="2">
      <t>マツモト</t>
    </rPh>
    <phoneticPr fontId="2"/>
  </si>
  <si>
    <t>土井</t>
    <rPh sb="0" eb="2">
      <t>ドイ</t>
    </rPh>
    <phoneticPr fontId="2"/>
  </si>
  <si>
    <t>61.60</t>
    <phoneticPr fontId="2"/>
  </si>
  <si>
    <t>糸賀</t>
    <rPh sb="0" eb="2">
      <t>イトガ</t>
    </rPh>
    <phoneticPr fontId="2"/>
  </si>
  <si>
    <t>鉄羅</t>
    <rPh sb="0" eb="2">
      <t>テツラ</t>
    </rPh>
    <phoneticPr fontId="2"/>
  </si>
  <si>
    <t>赤松</t>
    <rPh sb="0" eb="2">
      <t>アカマツ</t>
    </rPh>
    <phoneticPr fontId="2"/>
  </si>
  <si>
    <t>渡邊</t>
    <rPh sb="0" eb="2">
      <t>ワタナベ</t>
    </rPh>
    <phoneticPr fontId="2"/>
  </si>
  <si>
    <t>望月</t>
    <rPh sb="0" eb="2">
      <t>モチヅキ</t>
    </rPh>
    <phoneticPr fontId="2"/>
  </si>
  <si>
    <t>朝日</t>
    <rPh sb="0" eb="2">
      <t>アサヒ</t>
    </rPh>
    <phoneticPr fontId="2"/>
  </si>
  <si>
    <t>二瓶</t>
    <rPh sb="0" eb="2">
      <t>ニヘイ</t>
    </rPh>
    <phoneticPr fontId="2"/>
  </si>
  <si>
    <t>W/O</t>
    <phoneticPr fontId="2"/>
  </si>
  <si>
    <t>石川</t>
    <rPh sb="0" eb="2">
      <t>イシカワ</t>
    </rPh>
    <phoneticPr fontId="2"/>
  </si>
  <si>
    <t>鈴木</t>
    <rPh sb="0" eb="2">
      <t>スズキ</t>
    </rPh>
    <phoneticPr fontId="2"/>
  </si>
  <si>
    <t>五頭</t>
    <rPh sb="0" eb="2">
      <t>ゴトウ</t>
    </rPh>
    <phoneticPr fontId="2"/>
  </si>
  <si>
    <t>片山</t>
    <rPh sb="0" eb="2">
      <t>カタヤマ</t>
    </rPh>
    <phoneticPr fontId="2"/>
  </si>
  <si>
    <t>62.60</t>
    <phoneticPr fontId="2"/>
  </si>
  <si>
    <t>小西</t>
    <rPh sb="0" eb="2">
      <t>コニシ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</si>
  <si>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（６）</t>
    </r>
    <phoneticPr fontId="2"/>
  </si>
  <si>
    <t>60</t>
    <phoneticPr fontId="2"/>
  </si>
  <si>
    <t>松本　陽玖</t>
  </si>
  <si>
    <t>土井　陽愛</t>
  </si>
  <si>
    <t>渡邊　彩枝</t>
  </si>
  <si>
    <t>ＮＪＴＣ</t>
  </si>
  <si>
    <t>石川　莉咲</t>
  </si>
  <si>
    <t>二瓶　ひなた</t>
  </si>
  <si>
    <t>片山　葉子</t>
  </si>
  <si>
    <t>62.46</t>
    <phoneticPr fontId="2"/>
  </si>
  <si>
    <t>76（５）</t>
    <phoneticPr fontId="2"/>
  </si>
  <si>
    <t>小湊・松本</t>
    <rPh sb="0" eb="2">
      <t>コミナト</t>
    </rPh>
    <rPh sb="3" eb="5">
      <t>マツモト</t>
    </rPh>
    <phoneticPr fontId="2"/>
  </si>
  <si>
    <t>W/O</t>
    <phoneticPr fontId="2"/>
  </si>
  <si>
    <t>長谷川・二瓶</t>
    <rPh sb="0" eb="3">
      <t>ハセガワ</t>
    </rPh>
    <rPh sb="4" eb="6">
      <t>ニヘイ</t>
    </rPh>
    <phoneticPr fontId="2"/>
  </si>
  <si>
    <t>山本・渡邊</t>
    <rPh sb="0" eb="2">
      <t>ヤマモト</t>
    </rPh>
    <rPh sb="3" eb="5">
      <t>ワタナベ</t>
    </rPh>
    <phoneticPr fontId="2"/>
  </si>
  <si>
    <t>赤松・石川</t>
    <rPh sb="0" eb="2">
      <t>アカマツ</t>
    </rPh>
    <rPh sb="3" eb="5">
      <t>イシカワ</t>
    </rPh>
    <phoneticPr fontId="2"/>
  </si>
  <si>
    <t>布谷・鈴木</t>
    <rPh sb="0" eb="2">
      <t>ヌノヤ</t>
    </rPh>
    <rPh sb="3" eb="5">
      <t>スズキ</t>
    </rPh>
    <phoneticPr fontId="2"/>
  </si>
  <si>
    <t>67（３）</t>
    <phoneticPr fontId="2"/>
  </si>
  <si>
    <t>76（０）</t>
    <phoneticPr fontId="2"/>
  </si>
  <si>
    <t>10-8</t>
    <phoneticPr fontId="2"/>
  </si>
  <si>
    <t>赤松　果林</t>
  </si>
  <si>
    <t>山本　夢</t>
  </si>
  <si>
    <r>
      <t>64.76</t>
    </r>
    <r>
      <rPr>
        <sz val="9"/>
        <rFont val="HG丸ｺﾞｼｯｸM-PRO"/>
        <family val="3"/>
        <charset val="128"/>
      </rPr>
      <t>（0）</t>
    </r>
    <phoneticPr fontId="2"/>
  </si>
  <si>
    <t>海野</t>
    <rPh sb="0" eb="2">
      <t>ウンノ</t>
    </rPh>
    <phoneticPr fontId="2"/>
  </si>
  <si>
    <t>穐澤</t>
    <rPh sb="0" eb="2">
      <t>アキザワ</t>
    </rPh>
    <phoneticPr fontId="2"/>
  </si>
  <si>
    <t>野武</t>
    <rPh sb="0" eb="2">
      <t>ノタケ</t>
    </rPh>
    <phoneticPr fontId="2"/>
  </si>
  <si>
    <t>布谷</t>
    <rPh sb="0" eb="2">
      <t>ヌノヤ</t>
    </rPh>
    <phoneticPr fontId="2"/>
  </si>
  <si>
    <t>西塚</t>
    <rPh sb="0" eb="2">
      <t>ニシツカ</t>
    </rPh>
    <phoneticPr fontId="2"/>
  </si>
  <si>
    <t>加藤</t>
    <rPh sb="0" eb="2">
      <t>カトウ</t>
    </rPh>
    <phoneticPr fontId="2"/>
  </si>
  <si>
    <t>窪田</t>
    <rPh sb="0" eb="2">
      <t>クボタ</t>
    </rPh>
    <phoneticPr fontId="2"/>
  </si>
  <si>
    <t>原</t>
    <rPh sb="0" eb="1">
      <t>ハラ</t>
    </rPh>
    <phoneticPr fontId="2"/>
  </si>
  <si>
    <t>守時</t>
    <rPh sb="0" eb="2">
      <t>モリトキ</t>
    </rPh>
    <phoneticPr fontId="2"/>
  </si>
  <si>
    <t>横戸</t>
    <rPh sb="0" eb="2">
      <t>ヨコト</t>
    </rPh>
    <phoneticPr fontId="2"/>
  </si>
  <si>
    <t>並木</t>
    <rPh sb="0" eb="2">
      <t>ナミキ</t>
    </rPh>
    <phoneticPr fontId="2"/>
  </si>
  <si>
    <t>伊本</t>
    <rPh sb="0" eb="2">
      <t>イモト</t>
    </rPh>
    <phoneticPr fontId="2"/>
  </si>
  <si>
    <t>佐々木</t>
    <rPh sb="0" eb="3">
      <t>ササキ</t>
    </rPh>
    <phoneticPr fontId="2"/>
  </si>
  <si>
    <t>76（5）</t>
    <phoneticPr fontId="2"/>
  </si>
  <si>
    <t>62.60</t>
    <phoneticPr fontId="2"/>
  </si>
  <si>
    <t>60.60</t>
    <phoneticPr fontId="2"/>
  </si>
  <si>
    <t>60.60</t>
    <phoneticPr fontId="2"/>
  </si>
  <si>
    <t>川村　日冴</t>
  </si>
  <si>
    <t>原　令恩</t>
  </si>
  <si>
    <t>Ｔ－１</t>
  </si>
  <si>
    <t>64.75</t>
    <phoneticPr fontId="2"/>
  </si>
  <si>
    <t>野武　優希</t>
  </si>
  <si>
    <t>布谷　和樹</t>
  </si>
  <si>
    <t>長谷川　拓</t>
  </si>
  <si>
    <t>横戸　仁</t>
  </si>
  <si>
    <t>櫻井</t>
    <rPh sb="0" eb="2">
      <t>サクライ</t>
    </rPh>
    <phoneticPr fontId="2"/>
  </si>
  <si>
    <t>石井</t>
    <rPh sb="0" eb="2">
      <t>イシイ</t>
    </rPh>
    <phoneticPr fontId="2"/>
  </si>
  <si>
    <t>渡辺</t>
    <rPh sb="0" eb="2">
      <t>ワタナベ</t>
    </rPh>
    <phoneticPr fontId="2"/>
  </si>
  <si>
    <t>山口</t>
    <rPh sb="0" eb="2">
      <t>ヤマグチ</t>
    </rPh>
    <phoneticPr fontId="2"/>
  </si>
  <si>
    <t>関口</t>
    <rPh sb="0" eb="2">
      <t>セキグチ</t>
    </rPh>
    <phoneticPr fontId="2"/>
  </si>
  <si>
    <t>竹内</t>
    <rPh sb="0" eb="2">
      <t>タケウチ</t>
    </rPh>
    <phoneticPr fontId="2"/>
  </si>
  <si>
    <t>西谷</t>
    <rPh sb="0" eb="2">
      <t>ニシタニ</t>
    </rPh>
    <phoneticPr fontId="2"/>
  </si>
  <si>
    <t>大槻</t>
    <rPh sb="0" eb="2">
      <t>オオツキ</t>
    </rPh>
    <phoneticPr fontId="2"/>
  </si>
  <si>
    <t>天賀谷</t>
    <rPh sb="0" eb="3">
      <t>アマガヤ</t>
    </rPh>
    <phoneticPr fontId="2"/>
  </si>
  <si>
    <t>一澤</t>
    <rPh sb="0" eb="2">
      <t>イチサワ</t>
    </rPh>
    <phoneticPr fontId="2"/>
  </si>
  <si>
    <t>小田嶋</t>
    <rPh sb="0" eb="3">
      <t>オダジマ</t>
    </rPh>
    <phoneticPr fontId="2"/>
  </si>
  <si>
    <t>上坂</t>
    <rPh sb="0" eb="2">
      <t>カミサカ</t>
    </rPh>
    <phoneticPr fontId="2"/>
  </si>
  <si>
    <t>小野瀬</t>
    <rPh sb="0" eb="3">
      <t>オノセ</t>
    </rPh>
    <phoneticPr fontId="2"/>
  </si>
  <si>
    <t>76（3）</t>
    <phoneticPr fontId="2"/>
  </si>
  <si>
    <t>67（２）</t>
    <phoneticPr fontId="2"/>
  </si>
  <si>
    <t>76（4）</t>
    <phoneticPr fontId="2"/>
  </si>
  <si>
    <t>海野・佐々木</t>
    <rPh sb="0" eb="2">
      <t>ウンノ</t>
    </rPh>
    <rPh sb="3" eb="6">
      <t>ササキ</t>
    </rPh>
    <phoneticPr fontId="2"/>
  </si>
  <si>
    <t>伊本・瀧崎</t>
    <rPh sb="0" eb="2">
      <t>イモト</t>
    </rPh>
    <rPh sb="3" eb="5">
      <t>タキサキ</t>
    </rPh>
    <phoneticPr fontId="2"/>
  </si>
  <si>
    <t>64.76（３）</t>
    <phoneticPr fontId="2"/>
  </si>
  <si>
    <t>渡邊・長谷川</t>
    <rPh sb="0" eb="2">
      <t>ワタナベ</t>
    </rPh>
    <rPh sb="3" eb="6">
      <t>ハセガワ</t>
    </rPh>
    <phoneticPr fontId="2"/>
  </si>
  <si>
    <t>10-4</t>
    <phoneticPr fontId="2"/>
  </si>
  <si>
    <t>西塚・並木</t>
    <rPh sb="0" eb="2">
      <t>ニシツカ</t>
    </rPh>
    <rPh sb="3" eb="5">
      <t>ナミキ</t>
    </rPh>
    <phoneticPr fontId="2"/>
  </si>
  <si>
    <t>原・窪田</t>
    <rPh sb="0" eb="1">
      <t>ハラ</t>
    </rPh>
    <rPh sb="2" eb="4">
      <t>クボタ</t>
    </rPh>
    <phoneticPr fontId="2"/>
  </si>
  <si>
    <t>荒木・守時</t>
    <rPh sb="0" eb="2">
      <t>アラキ</t>
    </rPh>
    <rPh sb="3" eb="5">
      <t>モリトキ</t>
    </rPh>
    <phoneticPr fontId="2"/>
  </si>
  <si>
    <t>加藤・布谷</t>
    <rPh sb="0" eb="2">
      <t>カトウ</t>
    </rPh>
    <rPh sb="3" eb="5">
      <t>ヌノヤ</t>
    </rPh>
    <phoneticPr fontId="2"/>
  </si>
  <si>
    <t>梅田・朝桐</t>
    <rPh sb="0" eb="2">
      <t>ウメダ</t>
    </rPh>
    <rPh sb="3" eb="4">
      <t>アサ</t>
    </rPh>
    <rPh sb="4" eb="5">
      <t>キリ</t>
    </rPh>
    <phoneticPr fontId="2"/>
  </si>
  <si>
    <t>11-9</t>
    <phoneticPr fontId="2"/>
  </si>
  <si>
    <t>予選</t>
    <rPh sb="0" eb="2">
      <t>ヨセン</t>
    </rPh>
    <phoneticPr fontId="2"/>
  </si>
  <si>
    <t>遅刻</t>
    <rPh sb="0" eb="2">
      <t>チコク</t>
    </rPh>
    <phoneticPr fontId="2"/>
  </si>
  <si>
    <t>豊島選手ケガの為</t>
    <rPh sb="0" eb="2">
      <t>トヨシマ</t>
    </rPh>
    <rPh sb="2" eb="4">
      <t>センシュ</t>
    </rPh>
    <rPh sb="7" eb="8">
      <t>タメ</t>
    </rPh>
    <phoneticPr fontId="2"/>
  </si>
  <si>
    <t>ケガの為</t>
    <rPh sb="3" eb="4">
      <t>タメ</t>
    </rPh>
    <phoneticPr fontId="2"/>
  </si>
  <si>
    <t>欠場　　鉄羅選手ケガの為</t>
    <rPh sb="0" eb="2">
      <t>ケツジョウ</t>
    </rPh>
    <rPh sb="4" eb="6">
      <t>テツラ</t>
    </rPh>
    <rPh sb="6" eb="8">
      <t>センシュ</t>
    </rPh>
    <rPh sb="11" eb="12">
      <t>タメ</t>
    </rPh>
    <phoneticPr fontId="2"/>
  </si>
  <si>
    <t>遅刻により欠場</t>
    <rPh sb="0" eb="2">
      <t>チコク</t>
    </rPh>
    <rPh sb="5" eb="7">
      <t>ケツジョウ</t>
    </rPh>
    <phoneticPr fontId="2"/>
  </si>
  <si>
    <t>欠場　ケガの為</t>
    <rPh sb="0" eb="2">
      <t>ケツジョウ</t>
    </rPh>
    <rPh sb="6" eb="7">
      <t>タメ</t>
    </rPh>
    <phoneticPr fontId="2"/>
  </si>
  <si>
    <t>欠場　深野選手ケガの為</t>
    <rPh sb="0" eb="2">
      <t>ケツジョウ</t>
    </rPh>
    <rPh sb="3" eb="5">
      <t>フカノ</t>
    </rPh>
    <rPh sb="5" eb="7">
      <t>センシュ</t>
    </rPh>
    <rPh sb="10" eb="11">
      <t>タメ</t>
    </rPh>
    <phoneticPr fontId="2"/>
  </si>
  <si>
    <t>日程間違いの為欠場</t>
    <rPh sb="0" eb="2">
      <t>ニッテイ</t>
    </rPh>
    <rPh sb="2" eb="4">
      <t>マチガ</t>
    </rPh>
    <rPh sb="6" eb="7">
      <t>タメ</t>
    </rPh>
    <rPh sb="7" eb="9">
      <t>ケツジョウ</t>
    </rPh>
    <phoneticPr fontId="2"/>
  </si>
  <si>
    <t>山口　はんな</t>
    <rPh sb="0" eb="2">
      <t>ヤマグチ</t>
    </rPh>
    <phoneticPr fontId="2"/>
  </si>
  <si>
    <t>天賀谷　香音</t>
    <rPh sb="0" eb="3">
      <t>アマガヤ</t>
    </rPh>
    <rPh sb="4" eb="6">
      <t>カノン</t>
    </rPh>
    <phoneticPr fontId="2"/>
  </si>
  <si>
    <t>渡辺　陽子</t>
    <rPh sb="0" eb="2">
      <t>ワタナベ</t>
    </rPh>
    <rPh sb="3" eb="5">
      <t>ヨウコ</t>
    </rPh>
    <phoneticPr fontId="2"/>
  </si>
  <si>
    <t>竹内　悠浬</t>
    <rPh sb="0" eb="2">
      <t>タケウチ</t>
    </rPh>
    <rPh sb="3" eb="4">
      <t>ハルカ</t>
    </rPh>
    <rPh sb="4" eb="5">
      <t>リ</t>
    </rPh>
    <phoneticPr fontId="2"/>
  </si>
  <si>
    <t>林　愛子</t>
    <rPh sb="0" eb="1">
      <t>ハヤシ</t>
    </rPh>
    <rPh sb="2" eb="4">
      <t>アイコ</t>
    </rPh>
    <phoneticPr fontId="2"/>
  </si>
  <si>
    <t>小田嶋　美羽</t>
  </si>
  <si>
    <t>ＪＡＣ</t>
  </si>
  <si>
    <t>寺田・林</t>
    <rPh sb="0" eb="2">
      <t>テラダ</t>
    </rPh>
    <rPh sb="3" eb="4">
      <t>ハヤシ</t>
    </rPh>
    <phoneticPr fontId="2"/>
  </si>
  <si>
    <t>10-3</t>
    <phoneticPr fontId="2"/>
  </si>
  <si>
    <t>山口・上坂</t>
    <rPh sb="0" eb="2">
      <t>ヤマグチ</t>
    </rPh>
    <rPh sb="3" eb="5">
      <t>カミサカ</t>
    </rPh>
    <phoneticPr fontId="2"/>
  </si>
  <si>
    <t>櫻井・梛野</t>
    <rPh sb="0" eb="2">
      <t>サクライ</t>
    </rPh>
    <rPh sb="3" eb="5">
      <t>ナギノ</t>
    </rPh>
    <phoneticPr fontId="2"/>
  </si>
  <si>
    <t>木村・佐藤</t>
    <rPh sb="0" eb="2">
      <t>キムラ</t>
    </rPh>
    <rPh sb="3" eb="5">
      <t>サトウ</t>
    </rPh>
    <phoneticPr fontId="2"/>
  </si>
  <si>
    <t>62.60</t>
    <phoneticPr fontId="2"/>
  </si>
  <si>
    <t>60.60</t>
    <phoneticPr fontId="2"/>
  </si>
  <si>
    <t>１８歳以下男子シングルス順位決定戦</t>
    <rPh sb="2" eb="5">
      <t>サイイカ</t>
    </rPh>
    <rPh sb="5" eb="7">
      <t>ダンシ</t>
    </rPh>
    <rPh sb="12" eb="14">
      <t>ジュンイ</t>
    </rPh>
    <rPh sb="14" eb="17">
      <t>ケッテイセン</t>
    </rPh>
    <phoneticPr fontId="2"/>
  </si>
  <si>
    <t>１８歳以下男子ダブルス</t>
    <rPh sb="2" eb="5">
      <t>サイイカ</t>
    </rPh>
    <rPh sb="5" eb="7">
      <t>ダンシ</t>
    </rPh>
    <phoneticPr fontId="2"/>
  </si>
  <si>
    <t>１８歳以下女子シングルス順位決定戦</t>
    <rPh sb="2" eb="5">
      <t>サイイカ</t>
    </rPh>
    <rPh sb="5" eb="7">
      <t>ジョシ</t>
    </rPh>
    <rPh sb="12" eb="14">
      <t>ジュンイ</t>
    </rPh>
    <rPh sb="14" eb="17">
      <t>ケッテイセン</t>
    </rPh>
    <phoneticPr fontId="2"/>
  </si>
  <si>
    <t>１８歳以下女子ダブルス順位戦</t>
    <rPh sb="2" eb="5">
      <t>サイイカ</t>
    </rPh>
    <rPh sb="5" eb="7">
      <t>ジョシ</t>
    </rPh>
    <rPh sb="11" eb="14">
      <t>ジュンイセン</t>
    </rPh>
    <phoneticPr fontId="2"/>
  </si>
  <si>
    <t>１６歳以下男子シングルス順位決定戦</t>
    <rPh sb="2" eb="5">
      <t>サイイカ</t>
    </rPh>
    <rPh sb="5" eb="7">
      <t>ダンシ</t>
    </rPh>
    <rPh sb="12" eb="14">
      <t>ジュンイ</t>
    </rPh>
    <rPh sb="14" eb="17">
      <t>ケッテイセン</t>
    </rPh>
    <phoneticPr fontId="2"/>
  </si>
  <si>
    <t>１６歳以下女子ダブルス順位戦</t>
    <rPh sb="2" eb="5">
      <t>サイイカ</t>
    </rPh>
    <rPh sb="5" eb="7">
      <t>ジョシ</t>
    </rPh>
    <rPh sb="11" eb="14">
      <t>ジュンイセン</t>
    </rPh>
    <phoneticPr fontId="2"/>
  </si>
  <si>
    <t>１６歳以下女子シングルス順位決定戦</t>
    <rPh sb="2" eb="5">
      <t>サイイカ</t>
    </rPh>
    <rPh sb="5" eb="7">
      <t>ジョシ</t>
    </rPh>
    <rPh sb="12" eb="14">
      <t>ジュンイ</t>
    </rPh>
    <rPh sb="14" eb="17">
      <t>ケッテイセン</t>
    </rPh>
    <phoneticPr fontId="2"/>
  </si>
  <si>
    <t>１６歳以下男子ダブルス順位戦</t>
    <rPh sb="2" eb="5">
      <t>サイイカ</t>
    </rPh>
    <rPh sb="5" eb="7">
      <t>ダンシ</t>
    </rPh>
    <rPh sb="11" eb="14">
      <t>ジュンイセン</t>
    </rPh>
    <phoneticPr fontId="2"/>
  </si>
  <si>
    <t>１４歳以下男子シングルス順位決定戦</t>
    <rPh sb="2" eb="5">
      <t>サイイカ</t>
    </rPh>
    <rPh sb="5" eb="7">
      <t>ダンシ</t>
    </rPh>
    <rPh sb="12" eb="14">
      <t>ジュンイ</t>
    </rPh>
    <rPh sb="14" eb="17">
      <t>ケッテイセン</t>
    </rPh>
    <phoneticPr fontId="2"/>
  </si>
  <si>
    <t>１４歳以下男子ダブルス順位戦</t>
    <rPh sb="2" eb="5">
      <t>サイイカ</t>
    </rPh>
    <rPh sb="5" eb="7">
      <t>ダンシ</t>
    </rPh>
    <rPh sb="11" eb="14">
      <t>ジュンイセン</t>
    </rPh>
    <phoneticPr fontId="2"/>
  </si>
  <si>
    <t>１４歳以下女子シングルス順位決定戦</t>
    <rPh sb="2" eb="5">
      <t>サイイカ</t>
    </rPh>
    <rPh sb="5" eb="7">
      <t>ジョシ</t>
    </rPh>
    <rPh sb="12" eb="14">
      <t>ジュンイ</t>
    </rPh>
    <rPh sb="14" eb="17">
      <t>ケッテイセン</t>
    </rPh>
    <phoneticPr fontId="2"/>
  </si>
  <si>
    <t>１４歳以下女子ダブルス順位戦</t>
    <rPh sb="2" eb="5">
      <t>サイイカ</t>
    </rPh>
    <rPh sb="5" eb="7">
      <t>ジョシ</t>
    </rPh>
    <rPh sb="11" eb="14">
      <t>ジュンイセン</t>
    </rPh>
    <phoneticPr fontId="2"/>
  </si>
  <si>
    <t>渡邊　拓野</t>
  </si>
  <si>
    <t>渡邊・長谷川</t>
    <rPh sb="0" eb="2">
      <t>ワタナベ</t>
    </rPh>
    <rPh sb="3" eb="6">
      <t>ハセガワ</t>
    </rPh>
    <phoneticPr fontId="2"/>
  </si>
  <si>
    <t>76（4）</t>
    <phoneticPr fontId="2"/>
  </si>
  <si>
    <t>57.12-10</t>
    <phoneticPr fontId="2"/>
  </si>
  <si>
    <t>３位決定戦</t>
    <rPh sb="1" eb="5">
      <t>イケッテイセン</t>
    </rPh>
    <phoneticPr fontId="2"/>
  </si>
  <si>
    <t>木村　彩音</t>
  </si>
  <si>
    <t>佐藤　亜紀</t>
  </si>
  <si>
    <t>櫻井　志帆</t>
  </si>
  <si>
    <t>梛野　光</t>
  </si>
  <si>
    <t>10-3</t>
    <phoneticPr fontId="2"/>
  </si>
  <si>
    <t>16.60</t>
    <phoneticPr fontId="2"/>
  </si>
  <si>
    <t>１2歳以下女子シングルス順位決定戦</t>
    <rPh sb="2" eb="5">
      <t>サイイカ</t>
    </rPh>
    <rPh sb="5" eb="7">
      <t>ジョシ</t>
    </rPh>
    <rPh sb="12" eb="14">
      <t>ジュンイ</t>
    </rPh>
    <rPh sb="14" eb="17">
      <t>ケッテイセン</t>
    </rPh>
    <phoneticPr fontId="2"/>
  </si>
  <si>
    <t>Ａｓｃｈ Ｔ．Ａ</t>
    <phoneticPr fontId="2"/>
  </si>
  <si>
    <t>１2歳以下女子ダブルス順位戦</t>
    <rPh sb="2" eb="5">
      <t>サイイカ</t>
    </rPh>
    <rPh sb="5" eb="7">
      <t>ジョシ</t>
    </rPh>
    <rPh sb="11" eb="14">
      <t>ジュンイセン</t>
    </rPh>
    <phoneticPr fontId="2"/>
  </si>
  <si>
    <t>１2歳以下男子ダブルス順位戦</t>
    <rPh sb="2" eb="5">
      <t>サイイカ</t>
    </rPh>
    <rPh sb="5" eb="7">
      <t>ダンシ</t>
    </rPh>
    <rPh sb="11" eb="14">
      <t>ジュンイセン</t>
    </rPh>
    <phoneticPr fontId="2"/>
  </si>
  <si>
    <t>１２歳以下男子シングルス順位決定戦</t>
    <rPh sb="2" eb="5">
      <t>サイイカ</t>
    </rPh>
    <rPh sb="5" eb="7">
      <t>ダンシ</t>
    </rPh>
    <rPh sb="12" eb="14">
      <t>ジュンイ</t>
    </rPh>
    <rPh sb="14" eb="17">
      <t>ケッテイセン</t>
    </rPh>
    <phoneticPr fontId="2"/>
  </si>
  <si>
    <t>第38回茨城県ジュニアテニス選手権</t>
    <rPh sb="0" eb="1">
      <t>ダイ</t>
    </rPh>
    <rPh sb="3" eb="4">
      <t>カイ</t>
    </rPh>
    <rPh sb="4" eb="7">
      <t>イバラキケン</t>
    </rPh>
    <rPh sb="14" eb="17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</si>
</sst>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0]&quot;&quot;;[Red][&lt;3600000]&quot;登録番号異常&quot;;"/>
    <numFmt numFmtId="177" formatCode="0_);[Red]\(0\)"/>
    <numFmt numFmtId="178" formatCode="0_ "/>
  </numFmts>
  <fonts count="5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0" fillId="0" borderId="0" xfId="1" applyFont="1"/>
    <xf numFmtId="0" fontId="20" fillId="0" borderId="0" xfId="1" applyFont="1"/>
    <xf numFmtId="49" fontId="24" fillId="0" borderId="0" xfId="1" applyNumberFormat="1" applyFont="1" applyAlignment="1">
      <alignment vertical="top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0" fontId="26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vertical="top" shrinkToFit="1"/>
    </xf>
    <xf numFmtId="0" fontId="28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2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0" xfId="1" applyNumberFormat="1" applyFont="1" applyAlignment="1">
      <alignment horizontal="center" vertical="center"/>
    </xf>
    <xf numFmtId="0" fontId="29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distributed" vertical="center" shrinkToFit="1"/>
    </xf>
    <xf numFmtId="0" fontId="3" fillId="0" borderId="0" xfId="3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38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31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distributed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0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33" fillId="0" borderId="0" xfId="1" applyFont="1"/>
    <xf numFmtId="0" fontId="41" fillId="0" borderId="0" xfId="1" applyFont="1"/>
    <xf numFmtId="49" fontId="31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center" vertical="center"/>
    </xf>
    <xf numFmtId="20" fontId="3" fillId="0" borderId="0" xfId="1" applyNumberFormat="1" applyFont="1" applyBorder="1" applyAlignment="1">
      <alignment vertical="center"/>
    </xf>
    <xf numFmtId="56" fontId="3" fillId="0" borderId="0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4"/>
    <xf numFmtId="0" fontId="4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4" applyAlignment="1">
      <alignment horizontal="center"/>
    </xf>
    <xf numFmtId="0" fontId="5" fillId="0" borderId="11" xfId="0" applyFont="1" applyBorder="1">
      <alignment vertical="center"/>
    </xf>
    <xf numFmtId="177" fontId="9" fillId="0" borderId="11" xfId="5" applyNumberFormat="1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9" fillId="0" borderId="11" xfId="5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9" fillId="0" borderId="11" xfId="5" applyNumberFormat="1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7" fontId="9" fillId="0" borderId="11" xfId="5" applyNumberFormat="1" applyFont="1" applyBorder="1" applyAlignment="1">
      <alignment horizontal="center" vertical="center"/>
    </xf>
    <xf numFmtId="0" fontId="9" fillId="0" borderId="11" xfId="5" applyNumberFormat="1" applyFont="1" applyBorder="1" applyAlignment="1">
      <alignment horizontal="center" vertical="center"/>
    </xf>
    <xf numFmtId="178" fontId="9" fillId="0" borderId="11" xfId="5" applyNumberFormat="1" applyFont="1" applyBorder="1" applyAlignment="1">
      <alignment horizontal="center" vertical="center"/>
    </xf>
    <xf numFmtId="176" fontId="9" fillId="0" borderId="11" xfId="5" applyNumberFormat="1" applyFont="1" applyBorder="1" applyAlignment="1">
      <alignment horizontal="center" vertical="center" shrinkToFit="1"/>
    </xf>
    <xf numFmtId="0" fontId="12" fillId="0" borderId="11" xfId="5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" xfId="0" applyFont="1" applyBorder="1">
      <alignment vertical="center"/>
    </xf>
    <xf numFmtId="0" fontId="0" fillId="0" borderId="1" xfId="0" applyBorder="1">
      <alignment vertical="center"/>
    </xf>
    <xf numFmtId="49" fontId="27" fillId="0" borderId="1" xfId="0" applyNumberFormat="1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0" fontId="0" fillId="0" borderId="26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20" fontId="0" fillId="0" borderId="26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20" fontId="0" fillId="0" borderId="28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0" fontId="0" fillId="0" borderId="32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4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quotePrefix="1" applyNumberFormat="1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top" shrinkToFit="1"/>
    </xf>
    <xf numFmtId="0" fontId="3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31" fillId="0" borderId="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distributed" vertical="center"/>
    </xf>
    <xf numFmtId="49" fontId="39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 shrinkToFit="1"/>
    </xf>
    <xf numFmtId="0" fontId="4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27" fillId="0" borderId="1" xfId="0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</cellXfs>
  <cellStyles count="6">
    <cellStyle name="標準" xfId="0" builtinId="0"/>
    <cellStyle name="標準 2" xfId="5"/>
    <cellStyle name="標準 22" xfId="1"/>
    <cellStyle name="標準 39" xfId="2"/>
    <cellStyle name="標準 5 2" xfId="3"/>
    <cellStyle name="標準_県ジュ日程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4733925</xdr:colOff>
      <xdr:row>14</xdr:row>
      <xdr:rowOff>2917825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36750" y="2276475"/>
          <a:ext cx="4244975" cy="3946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142874</xdr:rowOff>
    </xdr:from>
    <xdr:to>
      <xdr:col>11</xdr:col>
      <xdr:colOff>603250</xdr:colOff>
      <xdr:row>71</xdr:row>
      <xdr:rowOff>47625</xdr:rowOff>
    </xdr:to>
    <xdr:pic>
      <xdr:nvPicPr>
        <xdr:cNvPr id="3" name="Picture 46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14324"/>
          <a:ext cx="8083550" cy="1190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25450"/>
          <a:ext cx="5784850" cy="77628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9</xdr:col>
      <xdr:colOff>155446</xdr:colOff>
      <xdr:row>55</xdr:row>
      <xdr:rowOff>139838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216422" y="8222560"/>
          <a:ext cx="2781024" cy="274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98787" y="7966627"/>
          <a:ext cx="3018192" cy="2145196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85725</xdr:rowOff>
    </xdr:from>
    <xdr:to>
      <xdr:col>3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42900" y="790575"/>
          <a:ext cx="2247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32</xdr:row>
      <xdr:rowOff>66675</xdr:rowOff>
    </xdr:from>
    <xdr:to>
      <xdr:col>6</xdr:col>
      <xdr:colOff>0</xdr:colOff>
      <xdr:row>32</xdr:row>
      <xdr:rowOff>76200</xdr:rowOff>
    </xdr:to>
    <xdr:cxnSp macro="">
      <xdr:nvCxnSpPr>
        <xdr:cNvPr id="4" name="直線コネクタ 3"/>
        <xdr:cNvCxnSpPr/>
      </xdr:nvCxnSpPr>
      <xdr:spPr>
        <a:xfrm flipV="1">
          <a:off x="323850" y="5476875"/>
          <a:ext cx="46386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44</xdr:row>
      <xdr:rowOff>85725</xdr:rowOff>
    </xdr:from>
    <xdr:to>
      <xdr:col>6</xdr:col>
      <xdr:colOff>9525</xdr:colOff>
      <xdr:row>44</xdr:row>
      <xdr:rowOff>104775</xdr:rowOff>
    </xdr:to>
    <xdr:cxnSp macro="">
      <xdr:nvCxnSpPr>
        <xdr:cNvPr id="3" name="直線コネクタ 2"/>
        <xdr:cNvCxnSpPr/>
      </xdr:nvCxnSpPr>
      <xdr:spPr>
        <a:xfrm flipV="1">
          <a:off x="352425" y="6972300"/>
          <a:ext cx="3895725" cy="19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45</xdr:row>
      <xdr:rowOff>85725</xdr:rowOff>
    </xdr:from>
    <xdr:to>
      <xdr:col>6</xdr:col>
      <xdr:colOff>66675</xdr:colOff>
      <xdr:row>45</xdr:row>
      <xdr:rowOff>85725</xdr:rowOff>
    </xdr:to>
    <xdr:cxnSp macro="">
      <xdr:nvCxnSpPr>
        <xdr:cNvPr id="5" name="直線コネクタ 4"/>
        <xdr:cNvCxnSpPr/>
      </xdr:nvCxnSpPr>
      <xdr:spPr>
        <a:xfrm>
          <a:off x="409575" y="7124700"/>
          <a:ext cx="3895725" cy="0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85725</xdr:rowOff>
    </xdr:from>
    <xdr:to>
      <xdr:col>3</xdr:col>
      <xdr:colOff>9525</xdr:colOff>
      <xdr:row>30</xdr:row>
      <xdr:rowOff>85725</xdr:rowOff>
    </xdr:to>
    <xdr:cxnSp macro="">
      <xdr:nvCxnSpPr>
        <xdr:cNvPr id="3" name="直線コネクタ 2"/>
        <xdr:cNvCxnSpPr/>
      </xdr:nvCxnSpPr>
      <xdr:spPr>
        <a:xfrm>
          <a:off x="333375" y="4762500"/>
          <a:ext cx="1914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22</xdr:row>
      <xdr:rowOff>85725</xdr:rowOff>
    </xdr:from>
    <xdr:to>
      <xdr:col>6</xdr:col>
      <xdr:colOff>0</xdr:colOff>
      <xdr:row>22</xdr:row>
      <xdr:rowOff>95250</xdr:rowOff>
    </xdr:to>
    <xdr:cxnSp macro="">
      <xdr:nvCxnSpPr>
        <xdr:cNvPr id="4" name="直線コネクタ 3"/>
        <xdr:cNvCxnSpPr/>
      </xdr:nvCxnSpPr>
      <xdr:spPr>
        <a:xfrm>
          <a:off x="342900" y="3543300"/>
          <a:ext cx="3838575" cy="95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26</xdr:row>
      <xdr:rowOff>76200</xdr:rowOff>
    </xdr:from>
    <xdr:to>
      <xdr:col>5</xdr:col>
      <xdr:colOff>152400</xdr:colOff>
      <xdr:row>26</xdr:row>
      <xdr:rowOff>85725</xdr:rowOff>
    </xdr:to>
    <xdr:cxnSp macro="">
      <xdr:nvCxnSpPr>
        <xdr:cNvPr id="6" name="直線コネクタ 5"/>
        <xdr:cNvCxnSpPr/>
      </xdr:nvCxnSpPr>
      <xdr:spPr>
        <a:xfrm>
          <a:off x="361950" y="4143375"/>
          <a:ext cx="3771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76200</xdr:rowOff>
    </xdr:from>
    <xdr:to>
      <xdr:col>5</xdr:col>
      <xdr:colOff>171450</xdr:colOff>
      <xdr:row>40</xdr:row>
      <xdr:rowOff>85725</xdr:rowOff>
    </xdr:to>
    <xdr:cxnSp macro="">
      <xdr:nvCxnSpPr>
        <xdr:cNvPr id="3" name="直線コネクタ 2"/>
        <xdr:cNvCxnSpPr/>
      </xdr:nvCxnSpPr>
      <xdr:spPr>
        <a:xfrm>
          <a:off x="381000" y="6391275"/>
          <a:ext cx="382905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41</xdr:row>
      <xdr:rowOff>66675</xdr:rowOff>
    </xdr:from>
    <xdr:to>
      <xdr:col>5</xdr:col>
      <xdr:colOff>161925</xdr:colOff>
      <xdr:row>41</xdr:row>
      <xdr:rowOff>95250</xdr:rowOff>
    </xdr:to>
    <xdr:cxnSp macro="">
      <xdr:nvCxnSpPr>
        <xdr:cNvPr id="5" name="直線コネクタ 4"/>
        <xdr:cNvCxnSpPr/>
      </xdr:nvCxnSpPr>
      <xdr:spPr>
        <a:xfrm flipV="1">
          <a:off x="371475" y="6534150"/>
          <a:ext cx="3829050" cy="285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66675</xdr:rowOff>
    </xdr:from>
    <xdr:to>
      <xdr:col>3</xdr:col>
      <xdr:colOff>9525</xdr:colOff>
      <xdr:row>22</xdr:row>
      <xdr:rowOff>95250</xdr:rowOff>
    </xdr:to>
    <xdr:cxnSp macro="">
      <xdr:nvCxnSpPr>
        <xdr:cNvPr id="3" name="直線コネクタ 2"/>
        <xdr:cNvCxnSpPr/>
      </xdr:nvCxnSpPr>
      <xdr:spPr>
        <a:xfrm>
          <a:off x="361950" y="3762375"/>
          <a:ext cx="197167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48</xdr:row>
      <xdr:rowOff>85725</xdr:rowOff>
    </xdr:from>
    <xdr:to>
      <xdr:col>5</xdr:col>
      <xdr:colOff>152400</xdr:colOff>
      <xdr:row>48</xdr:row>
      <xdr:rowOff>104775</xdr:rowOff>
    </xdr:to>
    <xdr:cxnSp macro="">
      <xdr:nvCxnSpPr>
        <xdr:cNvPr id="4" name="直線コネクタ 3"/>
        <xdr:cNvCxnSpPr/>
      </xdr:nvCxnSpPr>
      <xdr:spPr>
        <a:xfrm>
          <a:off x="390525" y="8239125"/>
          <a:ext cx="4410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86</xdr:row>
      <xdr:rowOff>85725</xdr:rowOff>
    </xdr:from>
    <xdr:to>
      <xdr:col>3</xdr:col>
      <xdr:colOff>66675</xdr:colOff>
      <xdr:row>86</xdr:row>
      <xdr:rowOff>85725</xdr:rowOff>
    </xdr:to>
    <xdr:cxnSp macro="">
      <xdr:nvCxnSpPr>
        <xdr:cNvPr id="6" name="直線コネクタ 5"/>
        <xdr:cNvCxnSpPr/>
      </xdr:nvCxnSpPr>
      <xdr:spPr>
        <a:xfrm>
          <a:off x="371475" y="14620875"/>
          <a:ext cx="20193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85725</xdr:rowOff>
    </xdr:from>
    <xdr:to>
      <xdr:col>6</xdr:col>
      <xdr:colOff>9525</xdr:colOff>
      <xdr:row>4</xdr:row>
      <xdr:rowOff>85725</xdr:rowOff>
    </xdr:to>
    <xdr:cxnSp macro="">
      <xdr:nvCxnSpPr>
        <xdr:cNvPr id="3" name="直線コネクタ 2"/>
        <xdr:cNvCxnSpPr/>
      </xdr:nvCxnSpPr>
      <xdr:spPr>
        <a:xfrm>
          <a:off x="400050" y="80010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9525</xdr:colOff>
      <xdr:row>5</xdr:row>
      <xdr:rowOff>85725</xdr:rowOff>
    </xdr:to>
    <xdr:cxnSp macro="">
      <xdr:nvCxnSpPr>
        <xdr:cNvPr id="5" name="直線コネクタ 4"/>
        <xdr:cNvCxnSpPr/>
      </xdr:nvCxnSpPr>
      <xdr:spPr>
        <a:xfrm>
          <a:off x="381000" y="962025"/>
          <a:ext cx="38671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</xdr:row>
      <xdr:rowOff>57150</xdr:rowOff>
    </xdr:from>
    <xdr:to>
      <xdr:col>3</xdr:col>
      <xdr:colOff>47625</xdr:colOff>
      <xdr:row>50</xdr:row>
      <xdr:rowOff>57150</xdr:rowOff>
    </xdr:to>
    <xdr:cxnSp macro="">
      <xdr:nvCxnSpPr>
        <xdr:cNvPr id="3" name="直線コネクタ 2"/>
        <xdr:cNvCxnSpPr/>
      </xdr:nvCxnSpPr>
      <xdr:spPr>
        <a:xfrm>
          <a:off x="342900" y="7829550"/>
          <a:ext cx="19431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76200</xdr:rowOff>
    </xdr:from>
    <xdr:to>
      <xdr:col>5</xdr:col>
      <xdr:colOff>152400</xdr:colOff>
      <xdr:row>31</xdr:row>
      <xdr:rowOff>85725</xdr:rowOff>
    </xdr:to>
    <xdr:cxnSp macro="">
      <xdr:nvCxnSpPr>
        <xdr:cNvPr id="3" name="直線コネクタ 2"/>
        <xdr:cNvCxnSpPr/>
      </xdr:nvCxnSpPr>
      <xdr:spPr>
        <a:xfrm>
          <a:off x="381000" y="5057775"/>
          <a:ext cx="40005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30</xdr:row>
      <xdr:rowOff>95250</xdr:rowOff>
    </xdr:from>
    <xdr:to>
      <xdr:col>5</xdr:col>
      <xdr:colOff>171450</xdr:colOff>
      <xdr:row>30</xdr:row>
      <xdr:rowOff>114300</xdr:rowOff>
    </xdr:to>
    <xdr:cxnSp macro="">
      <xdr:nvCxnSpPr>
        <xdr:cNvPr id="5" name="直線コネクタ 4"/>
        <xdr:cNvCxnSpPr/>
      </xdr:nvCxnSpPr>
      <xdr:spPr>
        <a:xfrm flipV="1">
          <a:off x="400050" y="4924425"/>
          <a:ext cx="40005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123825</xdr:rowOff>
    </xdr:from>
    <xdr:to>
      <xdr:col>17</xdr:col>
      <xdr:colOff>28575</xdr:colOff>
      <xdr:row>60</xdr:row>
      <xdr:rowOff>123825</xdr:rowOff>
    </xdr:to>
    <xdr:cxnSp macro="">
      <xdr:nvCxnSpPr>
        <xdr:cNvPr id="3" name="直線コネクタ 2"/>
        <xdr:cNvCxnSpPr/>
      </xdr:nvCxnSpPr>
      <xdr:spPr>
        <a:xfrm>
          <a:off x="7134225" y="13230225"/>
          <a:ext cx="4781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66</xdr:row>
      <xdr:rowOff>95250</xdr:rowOff>
    </xdr:from>
    <xdr:to>
      <xdr:col>15</xdr:col>
      <xdr:colOff>2095500</xdr:colOff>
      <xdr:row>66</xdr:row>
      <xdr:rowOff>123825</xdr:rowOff>
    </xdr:to>
    <xdr:cxnSp macro="">
      <xdr:nvCxnSpPr>
        <xdr:cNvPr id="5" name="直線コネクタ 4"/>
        <xdr:cNvCxnSpPr/>
      </xdr:nvCxnSpPr>
      <xdr:spPr>
        <a:xfrm>
          <a:off x="7077075" y="14516100"/>
          <a:ext cx="45815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60</xdr:row>
      <xdr:rowOff>95250</xdr:rowOff>
    </xdr:from>
    <xdr:to>
      <xdr:col>2</xdr:col>
      <xdr:colOff>962025</xdr:colOff>
      <xdr:row>60</xdr:row>
      <xdr:rowOff>142875</xdr:rowOff>
    </xdr:to>
    <xdr:cxnSp macro="">
      <xdr:nvCxnSpPr>
        <xdr:cNvPr id="4" name="直線コネクタ 3"/>
        <xdr:cNvCxnSpPr/>
      </xdr:nvCxnSpPr>
      <xdr:spPr>
        <a:xfrm>
          <a:off x="333375" y="13201650"/>
          <a:ext cx="1866900" cy="476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  <cell r="D33">
            <v>0</v>
          </cell>
          <cell r="E33">
            <v>0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  <cell r="D24">
            <v>0</v>
          </cell>
          <cell r="E24">
            <v>0</v>
          </cell>
        </row>
        <row r="25">
          <cell r="B25">
            <v>31</v>
          </cell>
          <cell r="C25" t="str">
            <v>Ｂｙｅ</v>
          </cell>
          <cell r="D25">
            <v>0</v>
          </cell>
          <cell r="E25">
            <v>0</v>
          </cell>
        </row>
        <row r="26">
          <cell r="B26">
            <v>23</v>
          </cell>
          <cell r="C26" t="str">
            <v>Ｂｙｅ</v>
          </cell>
          <cell r="D26">
            <v>0</v>
          </cell>
          <cell r="E26">
            <v>0</v>
          </cell>
        </row>
        <row r="27">
          <cell r="B27">
            <v>10</v>
          </cell>
          <cell r="C27" t="str">
            <v>Ｂｙｅ</v>
          </cell>
          <cell r="D27">
            <v>0</v>
          </cell>
          <cell r="E27">
            <v>0</v>
          </cell>
        </row>
        <row r="28">
          <cell r="B28">
            <v>18</v>
          </cell>
          <cell r="C28" t="str">
            <v>Ｂｙｅ</v>
          </cell>
          <cell r="D28">
            <v>0</v>
          </cell>
          <cell r="E28">
            <v>0</v>
          </cell>
        </row>
        <row r="29">
          <cell r="B29">
            <v>15</v>
          </cell>
          <cell r="C29" t="str">
            <v>Ｂｙｅ</v>
          </cell>
          <cell r="D29">
            <v>0</v>
          </cell>
          <cell r="E29">
            <v>0</v>
          </cell>
        </row>
        <row r="30">
          <cell r="B30">
            <v>26</v>
          </cell>
          <cell r="C30" t="str">
            <v>Ｂｙｅ</v>
          </cell>
          <cell r="D30">
            <v>0</v>
          </cell>
          <cell r="E30">
            <v>0</v>
          </cell>
        </row>
        <row r="31">
          <cell r="B31">
            <v>7</v>
          </cell>
          <cell r="C31" t="str">
            <v>Ｂｙｅ</v>
          </cell>
          <cell r="D31">
            <v>0</v>
          </cell>
          <cell r="E31">
            <v>0</v>
          </cell>
        </row>
        <row r="32">
          <cell r="B32">
            <v>6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11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Ｂｙｅ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Ｂｙｅ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4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14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8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  <cell r="D25">
            <v>0</v>
          </cell>
          <cell r="E25">
            <v>0</v>
          </cell>
        </row>
        <row r="26">
          <cell r="B26">
            <v>7</v>
          </cell>
          <cell r="C26" t="str">
            <v>Ｑ2</v>
          </cell>
          <cell r="D26">
            <v>0</v>
          </cell>
          <cell r="E26">
            <v>0</v>
          </cell>
        </row>
        <row r="27">
          <cell r="B27">
            <v>18</v>
          </cell>
          <cell r="C27" t="str">
            <v>Ｑ3</v>
          </cell>
          <cell r="D27">
            <v>0</v>
          </cell>
          <cell r="E27">
            <v>0</v>
          </cell>
        </row>
        <row r="28">
          <cell r="B28">
            <v>5</v>
          </cell>
          <cell r="C28" t="str">
            <v>Ｑ4</v>
          </cell>
          <cell r="D28">
            <v>0</v>
          </cell>
          <cell r="E28">
            <v>0</v>
          </cell>
        </row>
        <row r="29">
          <cell r="B29">
            <v>30</v>
          </cell>
          <cell r="C29" t="str">
            <v>Ｑ5</v>
          </cell>
          <cell r="D29">
            <v>0</v>
          </cell>
          <cell r="E29">
            <v>0</v>
          </cell>
        </row>
        <row r="30">
          <cell r="B30">
            <v>23</v>
          </cell>
          <cell r="C30" t="str">
            <v>Ｑ6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Ｑ7</v>
          </cell>
          <cell r="D31">
            <v>0</v>
          </cell>
          <cell r="E31">
            <v>0</v>
          </cell>
        </row>
        <row r="32">
          <cell r="B32">
            <v>14</v>
          </cell>
          <cell r="C32" t="str">
            <v>Ｑ8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Ｑ9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10</v>
          </cell>
          <cell r="C17" t="str">
            <v>Q4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15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11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6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  <cell r="D22">
            <v>0</v>
          </cell>
          <cell r="E22">
            <v>0</v>
          </cell>
        </row>
        <row r="23">
          <cell r="B23">
            <v>5</v>
          </cell>
          <cell r="C23" t="str">
            <v>Q2</v>
          </cell>
          <cell r="D23">
            <v>0</v>
          </cell>
          <cell r="E23">
            <v>0</v>
          </cell>
        </row>
        <row r="24">
          <cell r="B24">
            <v>19</v>
          </cell>
          <cell r="C24" t="str">
            <v>Q3</v>
          </cell>
          <cell r="D24">
            <v>0</v>
          </cell>
          <cell r="E24">
            <v>0</v>
          </cell>
        </row>
        <row r="25">
          <cell r="B25">
            <v>22</v>
          </cell>
          <cell r="C25" t="str">
            <v>Q4</v>
          </cell>
          <cell r="D25">
            <v>0</v>
          </cell>
          <cell r="E25">
            <v>0</v>
          </cell>
        </row>
        <row r="26">
          <cell r="B26">
            <v>6</v>
          </cell>
          <cell r="C26" t="str">
            <v>Q5</v>
          </cell>
          <cell r="D26">
            <v>0</v>
          </cell>
          <cell r="E26">
            <v>0</v>
          </cell>
        </row>
        <row r="27">
          <cell r="B27">
            <v>13</v>
          </cell>
          <cell r="C27" t="str">
            <v>Q6</v>
          </cell>
          <cell r="D27">
            <v>0</v>
          </cell>
          <cell r="E27">
            <v>0</v>
          </cell>
        </row>
        <row r="28">
          <cell r="B28">
            <v>14</v>
          </cell>
          <cell r="C28" t="str">
            <v>Q7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Q8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Q9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Q10</v>
          </cell>
          <cell r="D31">
            <v>0</v>
          </cell>
          <cell r="E31">
            <v>0</v>
          </cell>
        </row>
        <row r="32">
          <cell r="B32">
            <v>31</v>
          </cell>
          <cell r="C32" t="str">
            <v>Q11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Q12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2</v>
          </cell>
          <cell r="C16" t="str">
            <v>Q2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Q3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24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9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8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25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16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17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27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26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14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15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23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4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21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3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20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12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5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6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11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13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28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18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7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30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10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19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22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29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Bye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Bye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Bye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Bye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10</v>
          </cell>
          <cell r="C16" t="str">
            <v>Bye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13</v>
          </cell>
          <cell r="C17" t="str">
            <v>Bye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  <cell r="D21">
            <v>0</v>
          </cell>
          <cell r="E21">
            <v>0</v>
          </cell>
        </row>
        <row r="22">
          <cell r="B22">
            <v>30</v>
          </cell>
          <cell r="C22" t="str">
            <v>Q2</v>
          </cell>
          <cell r="D22">
            <v>0</v>
          </cell>
          <cell r="E22">
            <v>0</v>
          </cell>
        </row>
        <row r="23">
          <cell r="B23">
            <v>22</v>
          </cell>
          <cell r="C23" t="str">
            <v>Q3</v>
          </cell>
          <cell r="D23">
            <v>0</v>
          </cell>
          <cell r="E23">
            <v>0</v>
          </cell>
        </row>
        <row r="24">
          <cell r="B24">
            <v>21</v>
          </cell>
          <cell r="C24" t="str">
            <v>Q4</v>
          </cell>
          <cell r="D24">
            <v>0</v>
          </cell>
          <cell r="E24">
            <v>0</v>
          </cell>
        </row>
        <row r="25">
          <cell r="B25">
            <v>6</v>
          </cell>
          <cell r="C25" t="str">
            <v>Q5</v>
          </cell>
          <cell r="D25">
            <v>0</v>
          </cell>
          <cell r="E25">
            <v>0</v>
          </cell>
        </row>
        <row r="26">
          <cell r="B26">
            <v>18</v>
          </cell>
          <cell r="C26" t="str">
            <v>Q6</v>
          </cell>
          <cell r="D26">
            <v>0</v>
          </cell>
          <cell r="E26">
            <v>0</v>
          </cell>
        </row>
        <row r="27">
          <cell r="B27">
            <v>3</v>
          </cell>
          <cell r="C27" t="str">
            <v>Q7</v>
          </cell>
          <cell r="D27">
            <v>0</v>
          </cell>
          <cell r="E27">
            <v>0</v>
          </cell>
        </row>
        <row r="28">
          <cell r="B28">
            <v>11</v>
          </cell>
          <cell r="C28" t="str">
            <v>Q8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Q9</v>
          </cell>
          <cell r="D29">
            <v>0</v>
          </cell>
          <cell r="E29">
            <v>0</v>
          </cell>
        </row>
        <row r="30">
          <cell r="B30">
            <v>2</v>
          </cell>
          <cell r="C30" t="str">
            <v>Q10</v>
          </cell>
          <cell r="D30">
            <v>0</v>
          </cell>
          <cell r="E30">
            <v>0</v>
          </cell>
        </row>
        <row r="31">
          <cell r="B31">
            <v>14</v>
          </cell>
          <cell r="C31" t="str">
            <v>Q11</v>
          </cell>
          <cell r="D31">
            <v>0</v>
          </cell>
          <cell r="E31">
            <v>0</v>
          </cell>
        </row>
        <row r="32">
          <cell r="B32">
            <v>15</v>
          </cell>
          <cell r="C32" t="str">
            <v>Q12</v>
          </cell>
          <cell r="D32">
            <v>0</v>
          </cell>
          <cell r="E32">
            <v>0</v>
          </cell>
        </row>
        <row r="33">
          <cell r="B33">
            <v>5</v>
          </cell>
          <cell r="C33" t="str">
            <v>Q13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7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15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B32" sqref="B32"/>
    </sheetView>
  </sheetViews>
  <sheetFormatPr defaultRowHeight="13.5" x14ac:dyDescent="0.15"/>
  <cols>
    <col min="1" max="1" width="16.25" style="170" customWidth="1"/>
    <col min="2" max="2" width="2.75" style="170" customWidth="1"/>
    <col min="3" max="3" width="85" style="170" bestFit="1" customWidth="1"/>
    <col min="4" max="16384" width="9" style="170"/>
  </cols>
  <sheetData>
    <row r="1" spans="1:8" ht="30.75" x14ac:dyDescent="0.15">
      <c r="A1" s="391"/>
      <c r="B1" s="391"/>
      <c r="C1" s="391"/>
    </row>
    <row r="2" spans="1:8" ht="24" x14ac:dyDescent="0.15">
      <c r="A2" s="392">
        <v>2018</v>
      </c>
      <c r="B2" s="392"/>
      <c r="C2" s="392"/>
    </row>
    <row r="3" spans="1:8" x14ac:dyDescent="0.15">
      <c r="A3" s="171"/>
      <c r="B3" s="171"/>
      <c r="C3" s="171"/>
    </row>
    <row r="4" spans="1:8" ht="24" x14ac:dyDescent="0.15">
      <c r="A4" s="393"/>
      <c r="B4" s="393"/>
      <c r="C4" s="393"/>
    </row>
    <row r="5" spans="1:8" ht="24" x14ac:dyDescent="0.15">
      <c r="A5" s="393" t="s">
        <v>284</v>
      </c>
      <c r="B5" s="393"/>
      <c r="C5" s="393"/>
    </row>
    <row r="6" spans="1:8" ht="17.25" x14ac:dyDescent="0.15">
      <c r="A6" s="394" t="s">
        <v>268</v>
      </c>
      <c r="B6" s="394"/>
      <c r="C6" s="394"/>
    </row>
    <row r="7" spans="1:8" ht="17.25" x14ac:dyDescent="0.15">
      <c r="A7" s="395" t="s">
        <v>282</v>
      </c>
      <c r="B7" s="395"/>
      <c r="C7" s="395"/>
      <c r="D7" s="172"/>
      <c r="E7" s="172"/>
      <c r="F7" s="172"/>
      <c r="G7" s="172"/>
      <c r="H7" s="172"/>
    </row>
    <row r="8" spans="1:8" ht="28.5" x14ac:dyDescent="0.15">
      <c r="A8" s="173"/>
      <c r="B8" s="173"/>
      <c r="C8" s="173"/>
    </row>
    <row r="9" spans="1:8" x14ac:dyDescent="0.15">
      <c r="A9" s="174"/>
      <c r="B9" s="174"/>
      <c r="C9" s="175"/>
    </row>
    <row r="10" spans="1:8" x14ac:dyDescent="0.15">
      <c r="A10" s="174"/>
      <c r="B10" s="174"/>
      <c r="C10" s="175"/>
    </row>
    <row r="11" spans="1:8" x14ac:dyDescent="0.15">
      <c r="A11" s="390"/>
      <c r="B11" s="390"/>
      <c r="C11" s="390"/>
    </row>
    <row r="12" spans="1:8" x14ac:dyDescent="0.15">
      <c r="A12" s="174"/>
      <c r="B12" s="174"/>
      <c r="C12" s="174"/>
    </row>
    <row r="13" spans="1:8" x14ac:dyDescent="0.15">
      <c r="A13" s="174"/>
      <c r="B13" s="174"/>
      <c r="C13" s="174"/>
    </row>
    <row r="14" spans="1:8" x14ac:dyDescent="0.15">
      <c r="A14" s="174"/>
      <c r="B14" s="174"/>
      <c r="C14" s="174"/>
    </row>
    <row r="15" spans="1:8" ht="239.25" customHeight="1" x14ac:dyDescent="0.15">
      <c r="A15" s="174"/>
      <c r="B15" s="174"/>
      <c r="C15" s="174"/>
    </row>
    <row r="16" spans="1:8" ht="14.25" x14ac:dyDescent="0.15">
      <c r="D16" s="176"/>
      <c r="E16" s="176"/>
      <c r="F16" s="176"/>
    </row>
    <row r="17" spans="1:4" ht="18.75" x14ac:dyDescent="0.15">
      <c r="A17" s="177" t="s">
        <v>269</v>
      </c>
      <c r="B17" s="178" t="s">
        <v>283</v>
      </c>
      <c r="C17" s="179" t="s">
        <v>285</v>
      </c>
    </row>
    <row r="18" spans="1:4" ht="18.75" x14ac:dyDescent="0.15">
      <c r="A18" s="177"/>
      <c r="B18" s="178"/>
      <c r="C18" s="180" t="s">
        <v>286</v>
      </c>
    </row>
    <row r="19" spans="1:4" ht="18.75" x14ac:dyDescent="0.15">
      <c r="A19" s="177"/>
      <c r="B19" s="178"/>
      <c r="C19" s="181"/>
    </row>
    <row r="20" spans="1:4" ht="18.75" x14ac:dyDescent="0.15">
      <c r="A20" s="177" t="s">
        <v>270</v>
      </c>
      <c r="B20" s="178" t="s">
        <v>283</v>
      </c>
      <c r="C20" s="182" t="s">
        <v>271</v>
      </c>
    </row>
    <row r="21" spans="1:4" ht="18.75" customHeight="1" x14ac:dyDescent="0.15">
      <c r="A21" s="183"/>
      <c r="B21" s="183"/>
      <c r="C21" s="182" t="s">
        <v>272</v>
      </c>
    </row>
    <row r="22" spans="1:4" ht="18.75" customHeight="1" x14ac:dyDescent="0.15">
      <c r="A22" s="183"/>
      <c r="B22" s="183"/>
      <c r="C22" s="182"/>
    </row>
    <row r="23" spans="1:4" ht="18.75" x14ac:dyDescent="0.15">
      <c r="A23" s="177" t="s">
        <v>273</v>
      </c>
      <c r="B23" s="178" t="s">
        <v>283</v>
      </c>
      <c r="C23" s="180" t="s">
        <v>274</v>
      </c>
    </row>
    <row r="24" spans="1:4" ht="18.75" x14ac:dyDescent="0.15">
      <c r="A24" s="177"/>
      <c r="B24" s="178"/>
      <c r="C24" s="180"/>
    </row>
    <row r="25" spans="1:4" ht="18.75" x14ac:dyDescent="0.15">
      <c r="A25" s="177" t="s">
        <v>275</v>
      </c>
      <c r="B25" s="178" t="s">
        <v>283</v>
      </c>
      <c r="C25" s="180" t="s">
        <v>277</v>
      </c>
    </row>
    <row r="26" spans="1:4" ht="18.75" x14ac:dyDescent="0.15">
      <c r="A26" s="177"/>
      <c r="B26" s="178"/>
      <c r="C26" s="180"/>
    </row>
    <row r="27" spans="1:4" ht="18.75" x14ac:dyDescent="0.15">
      <c r="A27" s="177" t="s">
        <v>278</v>
      </c>
      <c r="B27" s="178" t="s">
        <v>283</v>
      </c>
      <c r="C27" s="180" t="s">
        <v>279</v>
      </c>
    </row>
    <row r="28" spans="1:4" ht="18.75" x14ac:dyDescent="0.15">
      <c r="A28" s="184"/>
      <c r="B28" s="185"/>
      <c r="C28" s="186"/>
    </row>
    <row r="29" spans="1:4" ht="18.75" x14ac:dyDescent="0.15">
      <c r="A29" s="177" t="s">
        <v>280</v>
      </c>
      <c r="B29" s="178" t="s">
        <v>276</v>
      </c>
      <c r="C29" s="180" t="s">
        <v>281</v>
      </c>
    </row>
    <row r="30" spans="1:4" ht="18.75" x14ac:dyDescent="0.15">
      <c r="A30" s="177"/>
      <c r="B30" s="178"/>
      <c r="C30" s="180"/>
    </row>
    <row r="31" spans="1:4" ht="18.75" x14ac:dyDescent="0.15">
      <c r="A31" s="177"/>
      <c r="B31" s="178"/>
      <c r="C31" s="180"/>
    </row>
    <row r="32" spans="1:4" x14ac:dyDescent="0.15">
      <c r="D32"/>
    </row>
    <row r="33" spans="4:4" x14ac:dyDescent="0.15">
      <c r="D33"/>
    </row>
    <row r="34" spans="4:4" x14ac:dyDescent="0.15">
      <c r="D34"/>
    </row>
    <row r="35" spans="4:4" x14ac:dyDescent="0.15">
      <c r="D35"/>
    </row>
    <row r="36" spans="4:4" x14ac:dyDescent="0.15">
      <c r="D36"/>
    </row>
    <row r="37" spans="4:4" x14ac:dyDescent="0.15">
      <c r="D37" s="187"/>
    </row>
    <row r="38" spans="4:4" x14ac:dyDescent="0.15">
      <c r="D38" s="187"/>
    </row>
    <row r="39" spans="4:4" x14ac:dyDescent="0.15">
      <c r="D39" s="187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37" zoomScaleNormal="100" zoomScaleSheetLayoutView="100" workbookViewId="0">
      <selection activeCell="M26" sqref="M26"/>
    </sheetView>
  </sheetViews>
  <sheetFormatPr defaultRowHeight="13.5" x14ac:dyDescent="0.15"/>
  <sheetData/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zoomScaleNormal="100" zoomScaleSheetLayoutView="100" workbookViewId="0">
      <selection activeCell="E19" sqref="E19"/>
    </sheetView>
  </sheetViews>
  <sheetFormatPr defaultColWidth="8.875" defaultRowHeight="13.5" x14ac:dyDescent="0.15"/>
  <cols>
    <col min="1" max="1" width="2.875" style="188" customWidth="1"/>
    <col min="2" max="2" width="17.375" style="188" customWidth="1"/>
    <col min="3" max="3" width="3" style="188" customWidth="1"/>
    <col min="4" max="8" width="13.375" style="188" customWidth="1"/>
    <col min="9" max="9" width="15" style="188" customWidth="1"/>
    <col min="10" max="255" width="8.875" style="188"/>
    <col min="256" max="256" width="6.125" style="188" customWidth="1"/>
    <col min="257" max="257" width="1.125" style="188" customWidth="1"/>
    <col min="258" max="258" width="17.375" style="188" customWidth="1"/>
    <col min="259" max="259" width="3" style="188" customWidth="1"/>
    <col min="260" max="264" width="15.625" style="188" customWidth="1"/>
    <col min="265" max="265" width="15" style="188" customWidth="1"/>
    <col min="266" max="511" width="8.875" style="188"/>
    <col min="512" max="512" width="6.125" style="188" customWidth="1"/>
    <col min="513" max="513" width="1.125" style="188" customWidth="1"/>
    <col min="514" max="514" width="17.375" style="188" customWidth="1"/>
    <col min="515" max="515" width="3" style="188" customWidth="1"/>
    <col min="516" max="520" width="15.625" style="188" customWidth="1"/>
    <col min="521" max="521" width="15" style="188" customWidth="1"/>
    <col min="522" max="767" width="8.875" style="188"/>
    <col min="768" max="768" width="6.125" style="188" customWidth="1"/>
    <col min="769" max="769" width="1.125" style="188" customWidth="1"/>
    <col min="770" max="770" width="17.375" style="188" customWidth="1"/>
    <col min="771" max="771" width="3" style="188" customWidth="1"/>
    <col min="772" max="776" width="15.625" style="188" customWidth="1"/>
    <col min="777" max="777" width="15" style="188" customWidth="1"/>
    <col min="778" max="1023" width="8.875" style="188"/>
    <col min="1024" max="1024" width="6.125" style="188" customWidth="1"/>
    <col min="1025" max="1025" width="1.125" style="188" customWidth="1"/>
    <col min="1026" max="1026" width="17.375" style="188" customWidth="1"/>
    <col min="1027" max="1027" width="3" style="188" customWidth="1"/>
    <col min="1028" max="1032" width="15.625" style="188" customWidth="1"/>
    <col min="1033" max="1033" width="15" style="188" customWidth="1"/>
    <col min="1034" max="1279" width="8.875" style="188"/>
    <col min="1280" max="1280" width="6.125" style="188" customWidth="1"/>
    <col min="1281" max="1281" width="1.125" style="188" customWidth="1"/>
    <col min="1282" max="1282" width="17.375" style="188" customWidth="1"/>
    <col min="1283" max="1283" width="3" style="188" customWidth="1"/>
    <col min="1284" max="1288" width="15.625" style="188" customWidth="1"/>
    <col min="1289" max="1289" width="15" style="188" customWidth="1"/>
    <col min="1290" max="1535" width="8.875" style="188"/>
    <col min="1536" max="1536" width="6.125" style="188" customWidth="1"/>
    <col min="1537" max="1537" width="1.125" style="188" customWidth="1"/>
    <col min="1538" max="1538" width="17.375" style="188" customWidth="1"/>
    <col min="1539" max="1539" width="3" style="188" customWidth="1"/>
    <col min="1540" max="1544" width="15.625" style="188" customWidth="1"/>
    <col min="1545" max="1545" width="15" style="188" customWidth="1"/>
    <col min="1546" max="1791" width="8.875" style="188"/>
    <col min="1792" max="1792" width="6.125" style="188" customWidth="1"/>
    <col min="1793" max="1793" width="1.125" style="188" customWidth="1"/>
    <col min="1794" max="1794" width="17.375" style="188" customWidth="1"/>
    <col min="1795" max="1795" width="3" style="188" customWidth="1"/>
    <col min="1796" max="1800" width="15.625" style="188" customWidth="1"/>
    <col min="1801" max="1801" width="15" style="188" customWidth="1"/>
    <col min="1802" max="2047" width="8.875" style="188"/>
    <col min="2048" max="2048" width="6.125" style="188" customWidth="1"/>
    <col min="2049" max="2049" width="1.125" style="188" customWidth="1"/>
    <col min="2050" max="2050" width="17.375" style="188" customWidth="1"/>
    <col min="2051" max="2051" width="3" style="188" customWidth="1"/>
    <col min="2052" max="2056" width="15.625" style="188" customWidth="1"/>
    <col min="2057" max="2057" width="15" style="188" customWidth="1"/>
    <col min="2058" max="2303" width="8.875" style="188"/>
    <col min="2304" max="2304" width="6.125" style="188" customWidth="1"/>
    <col min="2305" max="2305" width="1.125" style="188" customWidth="1"/>
    <col min="2306" max="2306" width="17.375" style="188" customWidth="1"/>
    <col min="2307" max="2307" width="3" style="188" customWidth="1"/>
    <col min="2308" max="2312" width="15.625" style="188" customWidth="1"/>
    <col min="2313" max="2313" width="15" style="188" customWidth="1"/>
    <col min="2314" max="2559" width="8.875" style="188"/>
    <col min="2560" max="2560" width="6.125" style="188" customWidth="1"/>
    <col min="2561" max="2561" width="1.125" style="188" customWidth="1"/>
    <col min="2562" max="2562" width="17.375" style="188" customWidth="1"/>
    <col min="2563" max="2563" width="3" style="188" customWidth="1"/>
    <col min="2564" max="2568" width="15.625" style="188" customWidth="1"/>
    <col min="2569" max="2569" width="15" style="188" customWidth="1"/>
    <col min="2570" max="2815" width="8.875" style="188"/>
    <col min="2816" max="2816" width="6.125" style="188" customWidth="1"/>
    <col min="2817" max="2817" width="1.125" style="188" customWidth="1"/>
    <col min="2818" max="2818" width="17.375" style="188" customWidth="1"/>
    <col min="2819" max="2819" width="3" style="188" customWidth="1"/>
    <col min="2820" max="2824" width="15.625" style="188" customWidth="1"/>
    <col min="2825" max="2825" width="15" style="188" customWidth="1"/>
    <col min="2826" max="3071" width="8.875" style="188"/>
    <col min="3072" max="3072" width="6.125" style="188" customWidth="1"/>
    <col min="3073" max="3073" width="1.125" style="188" customWidth="1"/>
    <col min="3074" max="3074" width="17.375" style="188" customWidth="1"/>
    <col min="3075" max="3075" width="3" style="188" customWidth="1"/>
    <col min="3076" max="3080" width="15.625" style="188" customWidth="1"/>
    <col min="3081" max="3081" width="15" style="188" customWidth="1"/>
    <col min="3082" max="3327" width="8.875" style="188"/>
    <col min="3328" max="3328" width="6.125" style="188" customWidth="1"/>
    <col min="3329" max="3329" width="1.125" style="188" customWidth="1"/>
    <col min="3330" max="3330" width="17.375" style="188" customWidth="1"/>
    <col min="3331" max="3331" width="3" style="188" customWidth="1"/>
    <col min="3332" max="3336" width="15.625" style="188" customWidth="1"/>
    <col min="3337" max="3337" width="15" style="188" customWidth="1"/>
    <col min="3338" max="3583" width="8.875" style="188"/>
    <col min="3584" max="3584" width="6.125" style="188" customWidth="1"/>
    <col min="3585" max="3585" width="1.125" style="188" customWidth="1"/>
    <col min="3586" max="3586" width="17.375" style="188" customWidth="1"/>
    <col min="3587" max="3587" width="3" style="188" customWidth="1"/>
    <col min="3588" max="3592" width="15.625" style="188" customWidth="1"/>
    <col min="3593" max="3593" width="15" style="188" customWidth="1"/>
    <col min="3594" max="3839" width="8.875" style="188"/>
    <col min="3840" max="3840" width="6.125" style="188" customWidth="1"/>
    <col min="3841" max="3841" width="1.125" style="188" customWidth="1"/>
    <col min="3842" max="3842" width="17.375" style="188" customWidth="1"/>
    <col min="3843" max="3843" width="3" style="188" customWidth="1"/>
    <col min="3844" max="3848" width="15.625" style="188" customWidth="1"/>
    <col min="3849" max="3849" width="15" style="188" customWidth="1"/>
    <col min="3850" max="4095" width="8.875" style="188"/>
    <col min="4096" max="4096" width="6.125" style="188" customWidth="1"/>
    <col min="4097" max="4097" width="1.125" style="188" customWidth="1"/>
    <col min="4098" max="4098" width="17.375" style="188" customWidth="1"/>
    <col min="4099" max="4099" width="3" style="188" customWidth="1"/>
    <col min="4100" max="4104" width="15.625" style="188" customWidth="1"/>
    <col min="4105" max="4105" width="15" style="188" customWidth="1"/>
    <col min="4106" max="4351" width="8.875" style="188"/>
    <col min="4352" max="4352" width="6.125" style="188" customWidth="1"/>
    <col min="4353" max="4353" width="1.125" style="188" customWidth="1"/>
    <col min="4354" max="4354" width="17.375" style="188" customWidth="1"/>
    <col min="4355" max="4355" width="3" style="188" customWidth="1"/>
    <col min="4356" max="4360" width="15.625" style="188" customWidth="1"/>
    <col min="4361" max="4361" width="15" style="188" customWidth="1"/>
    <col min="4362" max="4607" width="8.875" style="188"/>
    <col min="4608" max="4608" width="6.125" style="188" customWidth="1"/>
    <col min="4609" max="4609" width="1.125" style="188" customWidth="1"/>
    <col min="4610" max="4610" width="17.375" style="188" customWidth="1"/>
    <col min="4611" max="4611" width="3" style="188" customWidth="1"/>
    <col min="4612" max="4616" width="15.625" style="188" customWidth="1"/>
    <col min="4617" max="4617" width="15" style="188" customWidth="1"/>
    <col min="4618" max="4863" width="8.875" style="188"/>
    <col min="4864" max="4864" width="6.125" style="188" customWidth="1"/>
    <col min="4865" max="4865" width="1.125" style="188" customWidth="1"/>
    <col min="4866" max="4866" width="17.375" style="188" customWidth="1"/>
    <col min="4867" max="4867" width="3" style="188" customWidth="1"/>
    <col min="4868" max="4872" width="15.625" style="188" customWidth="1"/>
    <col min="4873" max="4873" width="15" style="188" customWidth="1"/>
    <col min="4874" max="5119" width="8.875" style="188"/>
    <col min="5120" max="5120" width="6.125" style="188" customWidth="1"/>
    <col min="5121" max="5121" width="1.125" style="188" customWidth="1"/>
    <col min="5122" max="5122" width="17.375" style="188" customWidth="1"/>
    <col min="5123" max="5123" width="3" style="188" customWidth="1"/>
    <col min="5124" max="5128" width="15.625" style="188" customWidth="1"/>
    <col min="5129" max="5129" width="15" style="188" customWidth="1"/>
    <col min="5130" max="5375" width="8.875" style="188"/>
    <col min="5376" max="5376" width="6.125" style="188" customWidth="1"/>
    <col min="5377" max="5377" width="1.125" style="188" customWidth="1"/>
    <col min="5378" max="5378" width="17.375" style="188" customWidth="1"/>
    <col min="5379" max="5379" width="3" style="188" customWidth="1"/>
    <col min="5380" max="5384" width="15.625" style="188" customWidth="1"/>
    <col min="5385" max="5385" width="15" style="188" customWidth="1"/>
    <col min="5386" max="5631" width="8.875" style="188"/>
    <col min="5632" max="5632" width="6.125" style="188" customWidth="1"/>
    <col min="5633" max="5633" width="1.125" style="188" customWidth="1"/>
    <col min="5634" max="5634" width="17.375" style="188" customWidth="1"/>
    <col min="5635" max="5635" width="3" style="188" customWidth="1"/>
    <col min="5636" max="5640" width="15.625" style="188" customWidth="1"/>
    <col min="5641" max="5641" width="15" style="188" customWidth="1"/>
    <col min="5642" max="5887" width="8.875" style="188"/>
    <col min="5888" max="5888" width="6.125" style="188" customWidth="1"/>
    <col min="5889" max="5889" width="1.125" style="188" customWidth="1"/>
    <col min="5890" max="5890" width="17.375" style="188" customWidth="1"/>
    <col min="5891" max="5891" width="3" style="188" customWidth="1"/>
    <col min="5892" max="5896" width="15.625" style="188" customWidth="1"/>
    <col min="5897" max="5897" width="15" style="188" customWidth="1"/>
    <col min="5898" max="6143" width="8.875" style="188"/>
    <col min="6144" max="6144" width="6.125" style="188" customWidth="1"/>
    <col min="6145" max="6145" width="1.125" style="188" customWidth="1"/>
    <col min="6146" max="6146" width="17.375" style="188" customWidth="1"/>
    <col min="6147" max="6147" width="3" style="188" customWidth="1"/>
    <col min="6148" max="6152" width="15.625" style="188" customWidth="1"/>
    <col min="6153" max="6153" width="15" style="188" customWidth="1"/>
    <col min="6154" max="6399" width="8.875" style="188"/>
    <col min="6400" max="6400" width="6.125" style="188" customWidth="1"/>
    <col min="6401" max="6401" width="1.125" style="188" customWidth="1"/>
    <col min="6402" max="6402" width="17.375" style="188" customWidth="1"/>
    <col min="6403" max="6403" width="3" style="188" customWidth="1"/>
    <col min="6404" max="6408" width="15.625" style="188" customWidth="1"/>
    <col min="6409" max="6409" width="15" style="188" customWidth="1"/>
    <col min="6410" max="6655" width="8.875" style="188"/>
    <col min="6656" max="6656" width="6.125" style="188" customWidth="1"/>
    <col min="6657" max="6657" width="1.125" style="188" customWidth="1"/>
    <col min="6658" max="6658" width="17.375" style="188" customWidth="1"/>
    <col min="6659" max="6659" width="3" style="188" customWidth="1"/>
    <col min="6660" max="6664" width="15.625" style="188" customWidth="1"/>
    <col min="6665" max="6665" width="15" style="188" customWidth="1"/>
    <col min="6666" max="6911" width="8.875" style="188"/>
    <col min="6912" max="6912" width="6.125" style="188" customWidth="1"/>
    <col min="6913" max="6913" width="1.125" style="188" customWidth="1"/>
    <col min="6914" max="6914" width="17.375" style="188" customWidth="1"/>
    <col min="6915" max="6915" width="3" style="188" customWidth="1"/>
    <col min="6916" max="6920" width="15.625" style="188" customWidth="1"/>
    <col min="6921" max="6921" width="15" style="188" customWidth="1"/>
    <col min="6922" max="7167" width="8.875" style="188"/>
    <col min="7168" max="7168" width="6.125" style="188" customWidth="1"/>
    <col min="7169" max="7169" width="1.125" style="188" customWidth="1"/>
    <col min="7170" max="7170" width="17.375" style="188" customWidth="1"/>
    <col min="7171" max="7171" width="3" style="188" customWidth="1"/>
    <col min="7172" max="7176" width="15.625" style="188" customWidth="1"/>
    <col min="7177" max="7177" width="15" style="188" customWidth="1"/>
    <col min="7178" max="7423" width="8.875" style="188"/>
    <col min="7424" max="7424" width="6.125" style="188" customWidth="1"/>
    <col min="7425" max="7425" width="1.125" style="188" customWidth="1"/>
    <col min="7426" max="7426" width="17.375" style="188" customWidth="1"/>
    <col min="7427" max="7427" width="3" style="188" customWidth="1"/>
    <col min="7428" max="7432" width="15.625" style="188" customWidth="1"/>
    <col min="7433" max="7433" width="15" style="188" customWidth="1"/>
    <col min="7434" max="7679" width="8.875" style="188"/>
    <col min="7680" max="7680" width="6.125" style="188" customWidth="1"/>
    <col min="7681" max="7681" width="1.125" style="188" customWidth="1"/>
    <col min="7682" max="7682" width="17.375" style="188" customWidth="1"/>
    <col min="7683" max="7683" width="3" style="188" customWidth="1"/>
    <col min="7684" max="7688" width="15.625" style="188" customWidth="1"/>
    <col min="7689" max="7689" width="15" style="188" customWidth="1"/>
    <col min="7690" max="7935" width="8.875" style="188"/>
    <col min="7936" max="7936" width="6.125" style="188" customWidth="1"/>
    <col min="7937" max="7937" width="1.125" style="188" customWidth="1"/>
    <col min="7938" max="7938" width="17.375" style="188" customWidth="1"/>
    <col min="7939" max="7939" width="3" style="188" customWidth="1"/>
    <col min="7940" max="7944" width="15.625" style="188" customWidth="1"/>
    <col min="7945" max="7945" width="15" style="188" customWidth="1"/>
    <col min="7946" max="8191" width="8.875" style="188"/>
    <col min="8192" max="8192" width="6.125" style="188" customWidth="1"/>
    <col min="8193" max="8193" width="1.125" style="188" customWidth="1"/>
    <col min="8194" max="8194" width="17.375" style="188" customWidth="1"/>
    <col min="8195" max="8195" width="3" style="188" customWidth="1"/>
    <col min="8196" max="8200" width="15.625" style="188" customWidth="1"/>
    <col min="8201" max="8201" width="15" style="188" customWidth="1"/>
    <col min="8202" max="8447" width="8.875" style="188"/>
    <col min="8448" max="8448" width="6.125" style="188" customWidth="1"/>
    <col min="8449" max="8449" width="1.125" style="188" customWidth="1"/>
    <col min="8450" max="8450" width="17.375" style="188" customWidth="1"/>
    <col min="8451" max="8451" width="3" style="188" customWidth="1"/>
    <col min="8452" max="8456" width="15.625" style="188" customWidth="1"/>
    <col min="8457" max="8457" width="15" style="188" customWidth="1"/>
    <col min="8458" max="8703" width="8.875" style="188"/>
    <col min="8704" max="8704" width="6.125" style="188" customWidth="1"/>
    <col min="8705" max="8705" width="1.125" style="188" customWidth="1"/>
    <col min="8706" max="8706" width="17.375" style="188" customWidth="1"/>
    <col min="8707" max="8707" width="3" style="188" customWidth="1"/>
    <col min="8708" max="8712" width="15.625" style="188" customWidth="1"/>
    <col min="8713" max="8713" width="15" style="188" customWidth="1"/>
    <col min="8714" max="8959" width="8.875" style="188"/>
    <col min="8960" max="8960" width="6.125" style="188" customWidth="1"/>
    <col min="8961" max="8961" width="1.125" style="188" customWidth="1"/>
    <col min="8962" max="8962" width="17.375" style="188" customWidth="1"/>
    <col min="8963" max="8963" width="3" style="188" customWidth="1"/>
    <col min="8964" max="8968" width="15.625" style="188" customWidth="1"/>
    <col min="8969" max="8969" width="15" style="188" customWidth="1"/>
    <col min="8970" max="9215" width="8.875" style="188"/>
    <col min="9216" max="9216" width="6.125" style="188" customWidth="1"/>
    <col min="9217" max="9217" width="1.125" style="188" customWidth="1"/>
    <col min="9218" max="9218" width="17.375" style="188" customWidth="1"/>
    <col min="9219" max="9219" width="3" style="188" customWidth="1"/>
    <col min="9220" max="9224" width="15.625" style="188" customWidth="1"/>
    <col min="9225" max="9225" width="15" style="188" customWidth="1"/>
    <col min="9226" max="9471" width="8.875" style="188"/>
    <col min="9472" max="9472" width="6.125" style="188" customWidth="1"/>
    <col min="9473" max="9473" width="1.125" style="188" customWidth="1"/>
    <col min="9474" max="9474" width="17.375" style="188" customWidth="1"/>
    <col min="9475" max="9475" width="3" style="188" customWidth="1"/>
    <col min="9476" max="9480" width="15.625" style="188" customWidth="1"/>
    <col min="9481" max="9481" width="15" style="188" customWidth="1"/>
    <col min="9482" max="9727" width="8.875" style="188"/>
    <col min="9728" max="9728" width="6.125" style="188" customWidth="1"/>
    <col min="9729" max="9729" width="1.125" style="188" customWidth="1"/>
    <col min="9730" max="9730" width="17.375" style="188" customWidth="1"/>
    <col min="9731" max="9731" width="3" style="188" customWidth="1"/>
    <col min="9732" max="9736" width="15.625" style="188" customWidth="1"/>
    <col min="9737" max="9737" width="15" style="188" customWidth="1"/>
    <col min="9738" max="9983" width="8.875" style="188"/>
    <col min="9984" max="9984" width="6.125" style="188" customWidth="1"/>
    <col min="9985" max="9985" width="1.125" style="188" customWidth="1"/>
    <col min="9986" max="9986" width="17.375" style="188" customWidth="1"/>
    <col min="9987" max="9987" width="3" style="188" customWidth="1"/>
    <col min="9988" max="9992" width="15.625" style="188" customWidth="1"/>
    <col min="9993" max="9993" width="15" style="188" customWidth="1"/>
    <col min="9994" max="10239" width="8.875" style="188"/>
    <col min="10240" max="10240" width="6.125" style="188" customWidth="1"/>
    <col min="10241" max="10241" width="1.125" style="188" customWidth="1"/>
    <col min="10242" max="10242" width="17.375" style="188" customWidth="1"/>
    <col min="10243" max="10243" width="3" style="188" customWidth="1"/>
    <col min="10244" max="10248" width="15.625" style="188" customWidth="1"/>
    <col min="10249" max="10249" width="15" style="188" customWidth="1"/>
    <col min="10250" max="10495" width="8.875" style="188"/>
    <col min="10496" max="10496" width="6.125" style="188" customWidth="1"/>
    <col min="10497" max="10497" width="1.125" style="188" customWidth="1"/>
    <col min="10498" max="10498" width="17.375" style="188" customWidth="1"/>
    <col min="10499" max="10499" width="3" style="188" customWidth="1"/>
    <col min="10500" max="10504" width="15.625" style="188" customWidth="1"/>
    <col min="10505" max="10505" width="15" style="188" customWidth="1"/>
    <col min="10506" max="10751" width="8.875" style="188"/>
    <col min="10752" max="10752" width="6.125" style="188" customWidth="1"/>
    <col min="10753" max="10753" width="1.125" style="188" customWidth="1"/>
    <col min="10754" max="10754" width="17.375" style="188" customWidth="1"/>
    <col min="10755" max="10755" width="3" style="188" customWidth="1"/>
    <col min="10756" max="10760" width="15.625" style="188" customWidth="1"/>
    <col min="10761" max="10761" width="15" style="188" customWidth="1"/>
    <col min="10762" max="11007" width="8.875" style="188"/>
    <col min="11008" max="11008" width="6.125" style="188" customWidth="1"/>
    <col min="11009" max="11009" width="1.125" style="188" customWidth="1"/>
    <col min="11010" max="11010" width="17.375" style="188" customWidth="1"/>
    <col min="11011" max="11011" width="3" style="188" customWidth="1"/>
    <col min="11012" max="11016" width="15.625" style="188" customWidth="1"/>
    <col min="11017" max="11017" width="15" style="188" customWidth="1"/>
    <col min="11018" max="11263" width="8.875" style="188"/>
    <col min="11264" max="11264" width="6.125" style="188" customWidth="1"/>
    <col min="11265" max="11265" width="1.125" style="188" customWidth="1"/>
    <col min="11266" max="11266" width="17.375" style="188" customWidth="1"/>
    <col min="11267" max="11267" width="3" style="188" customWidth="1"/>
    <col min="11268" max="11272" width="15.625" style="188" customWidth="1"/>
    <col min="11273" max="11273" width="15" style="188" customWidth="1"/>
    <col min="11274" max="11519" width="8.875" style="188"/>
    <col min="11520" max="11520" width="6.125" style="188" customWidth="1"/>
    <col min="11521" max="11521" width="1.125" style="188" customWidth="1"/>
    <col min="11522" max="11522" width="17.375" style="188" customWidth="1"/>
    <col min="11523" max="11523" width="3" style="188" customWidth="1"/>
    <col min="11524" max="11528" width="15.625" style="188" customWidth="1"/>
    <col min="11529" max="11529" width="15" style="188" customWidth="1"/>
    <col min="11530" max="11775" width="8.875" style="188"/>
    <col min="11776" max="11776" width="6.125" style="188" customWidth="1"/>
    <col min="11777" max="11777" width="1.125" style="188" customWidth="1"/>
    <col min="11778" max="11778" width="17.375" style="188" customWidth="1"/>
    <col min="11779" max="11779" width="3" style="188" customWidth="1"/>
    <col min="11780" max="11784" width="15.625" style="188" customWidth="1"/>
    <col min="11785" max="11785" width="15" style="188" customWidth="1"/>
    <col min="11786" max="12031" width="8.875" style="188"/>
    <col min="12032" max="12032" width="6.125" style="188" customWidth="1"/>
    <col min="12033" max="12033" width="1.125" style="188" customWidth="1"/>
    <col min="12034" max="12034" width="17.375" style="188" customWidth="1"/>
    <col min="12035" max="12035" width="3" style="188" customWidth="1"/>
    <col min="12036" max="12040" width="15.625" style="188" customWidth="1"/>
    <col min="12041" max="12041" width="15" style="188" customWidth="1"/>
    <col min="12042" max="12287" width="8.875" style="188"/>
    <col min="12288" max="12288" width="6.125" style="188" customWidth="1"/>
    <col min="12289" max="12289" width="1.125" style="188" customWidth="1"/>
    <col min="12290" max="12290" width="17.375" style="188" customWidth="1"/>
    <col min="12291" max="12291" width="3" style="188" customWidth="1"/>
    <col min="12292" max="12296" width="15.625" style="188" customWidth="1"/>
    <col min="12297" max="12297" width="15" style="188" customWidth="1"/>
    <col min="12298" max="12543" width="8.875" style="188"/>
    <col min="12544" max="12544" width="6.125" style="188" customWidth="1"/>
    <col min="12545" max="12545" width="1.125" style="188" customWidth="1"/>
    <col min="12546" max="12546" width="17.375" style="188" customWidth="1"/>
    <col min="12547" max="12547" width="3" style="188" customWidth="1"/>
    <col min="12548" max="12552" width="15.625" style="188" customWidth="1"/>
    <col min="12553" max="12553" width="15" style="188" customWidth="1"/>
    <col min="12554" max="12799" width="8.875" style="188"/>
    <col min="12800" max="12800" width="6.125" style="188" customWidth="1"/>
    <col min="12801" max="12801" width="1.125" style="188" customWidth="1"/>
    <col min="12802" max="12802" width="17.375" style="188" customWidth="1"/>
    <col min="12803" max="12803" width="3" style="188" customWidth="1"/>
    <col min="12804" max="12808" width="15.625" style="188" customWidth="1"/>
    <col min="12809" max="12809" width="15" style="188" customWidth="1"/>
    <col min="12810" max="13055" width="8.875" style="188"/>
    <col min="13056" max="13056" width="6.125" style="188" customWidth="1"/>
    <col min="13057" max="13057" width="1.125" style="188" customWidth="1"/>
    <col min="13058" max="13058" width="17.375" style="188" customWidth="1"/>
    <col min="13059" max="13059" width="3" style="188" customWidth="1"/>
    <col min="13060" max="13064" width="15.625" style="188" customWidth="1"/>
    <col min="13065" max="13065" width="15" style="188" customWidth="1"/>
    <col min="13066" max="13311" width="8.875" style="188"/>
    <col min="13312" max="13312" width="6.125" style="188" customWidth="1"/>
    <col min="13313" max="13313" width="1.125" style="188" customWidth="1"/>
    <col min="13314" max="13314" width="17.375" style="188" customWidth="1"/>
    <col min="13315" max="13315" width="3" style="188" customWidth="1"/>
    <col min="13316" max="13320" width="15.625" style="188" customWidth="1"/>
    <col min="13321" max="13321" width="15" style="188" customWidth="1"/>
    <col min="13322" max="13567" width="8.875" style="188"/>
    <col min="13568" max="13568" width="6.125" style="188" customWidth="1"/>
    <col min="13569" max="13569" width="1.125" style="188" customWidth="1"/>
    <col min="13570" max="13570" width="17.375" style="188" customWidth="1"/>
    <col min="13571" max="13571" width="3" style="188" customWidth="1"/>
    <col min="13572" max="13576" width="15.625" style="188" customWidth="1"/>
    <col min="13577" max="13577" width="15" style="188" customWidth="1"/>
    <col min="13578" max="13823" width="8.875" style="188"/>
    <col min="13824" max="13824" width="6.125" style="188" customWidth="1"/>
    <col min="13825" max="13825" width="1.125" style="188" customWidth="1"/>
    <col min="13826" max="13826" width="17.375" style="188" customWidth="1"/>
    <col min="13827" max="13827" width="3" style="188" customWidth="1"/>
    <col min="13828" max="13832" width="15.625" style="188" customWidth="1"/>
    <col min="13833" max="13833" width="15" style="188" customWidth="1"/>
    <col min="13834" max="14079" width="8.875" style="188"/>
    <col min="14080" max="14080" width="6.125" style="188" customWidth="1"/>
    <col min="14081" max="14081" width="1.125" style="188" customWidth="1"/>
    <col min="14082" max="14082" width="17.375" style="188" customWidth="1"/>
    <col min="14083" max="14083" width="3" style="188" customWidth="1"/>
    <col min="14084" max="14088" width="15.625" style="188" customWidth="1"/>
    <col min="14089" max="14089" width="15" style="188" customWidth="1"/>
    <col min="14090" max="14335" width="8.875" style="188"/>
    <col min="14336" max="14336" width="6.125" style="188" customWidth="1"/>
    <col min="14337" max="14337" width="1.125" style="188" customWidth="1"/>
    <col min="14338" max="14338" width="17.375" style="188" customWidth="1"/>
    <col min="14339" max="14339" width="3" style="188" customWidth="1"/>
    <col min="14340" max="14344" width="15.625" style="188" customWidth="1"/>
    <col min="14345" max="14345" width="15" style="188" customWidth="1"/>
    <col min="14346" max="14591" width="8.875" style="188"/>
    <col min="14592" max="14592" width="6.125" style="188" customWidth="1"/>
    <col min="14593" max="14593" width="1.125" style="188" customWidth="1"/>
    <col min="14594" max="14594" width="17.375" style="188" customWidth="1"/>
    <col min="14595" max="14595" width="3" style="188" customWidth="1"/>
    <col min="14596" max="14600" width="15.625" style="188" customWidth="1"/>
    <col min="14601" max="14601" width="15" style="188" customWidth="1"/>
    <col min="14602" max="14847" width="8.875" style="188"/>
    <col min="14848" max="14848" width="6.125" style="188" customWidth="1"/>
    <col min="14849" max="14849" width="1.125" style="188" customWidth="1"/>
    <col min="14850" max="14850" width="17.375" style="188" customWidth="1"/>
    <col min="14851" max="14851" width="3" style="188" customWidth="1"/>
    <col min="14852" max="14856" width="15.625" style="188" customWidth="1"/>
    <col min="14857" max="14857" width="15" style="188" customWidth="1"/>
    <col min="14858" max="15103" width="8.875" style="188"/>
    <col min="15104" max="15104" width="6.125" style="188" customWidth="1"/>
    <col min="15105" max="15105" width="1.125" style="188" customWidth="1"/>
    <col min="15106" max="15106" width="17.375" style="188" customWidth="1"/>
    <col min="15107" max="15107" width="3" style="188" customWidth="1"/>
    <col min="15108" max="15112" width="15.625" style="188" customWidth="1"/>
    <col min="15113" max="15113" width="15" style="188" customWidth="1"/>
    <col min="15114" max="15359" width="8.875" style="188"/>
    <col min="15360" max="15360" width="6.125" style="188" customWidth="1"/>
    <col min="15361" max="15361" width="1.125" style="188" customWidth="1"/>
    <col min="15362" max="15362" width="17.375" style="188" customWidth="1"/>
    <col min="15363" max="15363" width="3" style="188" customWidth="1"/>
    <col min="15364" max="15368" width="15.625" style="188" customWidth="1"/>
    <col min="15369" max="15369" width="15" style="188" customWidth="1"/>
    <col min="15370" max="15615" width="8.875" style="188"/>
    <col min="15616" max="15616" width="6.125" style="188" customWidth="1"/>
    <col min="15617" max="15617" width="1.125" style="188" customWidth="1"/>
    <col min="15618" max="15618" width="17.375" style="188" customWidth="1"/>
    <col min="15619" max="15619" width="3" style="188" customWidth="1"/>
    <col min="15620" max="15624" width="15.625" style="188" customWidth="1"/>
    <col min="15625" max="15625" width="15" style="188" customWidth="1"/>
    <col min="15626" max="15871" width="8.875" style="188"/>
    <col min="15872" max="15872" width="6.125" style="188" customWidth="1"/>
    <col min="15873" max="15873" width="1.125" style="188" customWidth="1"/>
    <col min="15874" max="15874" width="17.375" style="188" customWidth="1"/>
    <col min="15875" max="15875" width="3" style="188" customWidth="1"/>
    <col min="15876" max="15880" width="15.625" style="188" customWidth="1"/>
    <col min="15881" max="15881" width="15" style="188" customWidth="1"/>
    <col min="15882" max="16127" width="8.875" style="188"/>
    <col min="16128" max="16128" width="6.125" style="188" customWidth="1"/>
    <col min="16129" max="16129" width="1.125" style="188" customWidth="1"/>
    <col min="16130" max="16130" width="17.375" style="188" customWidth="1"/>
    <col min="16131" max="16131" width="3" style="188" customWidth="1"/>
    <col min="16132" max="16136" width="15.625" style="188" customWidth="1"/>
    <col min="16137" max="16137" width="15" style="188" customWidth="1"/>
    <col min="16138" max="16384" width="8.875" style="188"/>
  </cols>
  <sheetData>
    <row r="1" spans="1:9" ht="17.100000000000001" customHeight="1" x14ac:dyDescent="0.15">
      <c r="A1" s="399" t="s">
        <v>287</v>
      </c>
      <c r="B1" s="399"/>
      <c r="C1" s="3"/>
      <c r="D1" s="2"/>
      <c r="E1" s="2"/>
      <c r="F1" s="3"/>
      <c r="G1" s="3"/>
      <c r="H1" s="3"/>
    </row>
    <row r="2" spans="1:9" ht="17.100000000000001" customHeight="1" x14ac:dyDescent="0.15">
      <c r="A2" s="3"/>
      <c r="B2" s="2"/>
      <c r="C2" s="3"/>
      <c r="D2" s="2"/>
      <c r="E2" s="2"/>
      <c r="F2" s="3"/>
      <c r="G2" s="3"/>
      <c r="H2" s="3"/>
    </row>
    <row r="3" spans="1:9" ht="17.100000000000001" customHeight="1" x14ac:dyDescent="0.15">
      <c r="A3" s="3"/>
      <c r="B3" s="189"/>
      <c r="C3" s="3"/>
      <c r="D3" s="122"/>
      <c r="E3" s="190"/>
      <c r="F3" s="190"/>
      <c r="G3" s="190"/>
      <c r="H3" s="190"/>
      <c r="I3" s="191"/>
    </row>
    <row r="4" spans="1:9" ht="17.100000000000001" customHeight="1" x14ac:dyDescent="0.15">
      <c r="A4" s="3"/>
      <c r="B4" s="189" t="s">
        <v>288</v>
      </c>
      <c r="C4" s="3"/>
      <c r="D4" s="122" t="s">
        <v>289</v>
      </c>
      <c r="E4" s="190"/>
      <c r="F4" s="190"/>
      <c r="G4" s="190"/>
      <c r="H4" s="190"/>
      <c r="I4" s="191"/>
    </row>
    <row r="5" spans="1:9" ht="17.100000000000001" customHeight="1" x14ac:dyDescent="0.15">
      <c r="A5" s="3"/>
      <c r="B5" s="189"/>
      <c r="C5" s="3"/>
      <c r="D5" s="190"/>
      <c r="E5" s="190"/>
      <c r="F5" s="190"/>
      <c r="G5" s="190"/>
      <c r="H5" s="190"/>
      <c r="I5" s="191"/>
    </row>
    <row r="6" spans="1:9" ht="17.100000000000001" customHeight="1" x14ac:dyDescent="0.15">
      <c r="A6" s="3"/>
      <c r="B6" s="189" t="s">
        <v>290</v>
      </c>
      <c r="C6" s="3"/>
      <c r="D6" s="122" t="s">
        <v>291</v>
      </c>
      <c r="E6" s="3"/>
      <c r="F6" s="190"/>
      <c r="G6" s="190"/>
      <c r="H6" s="190"/>
      <c r="I6" s="191"/>
    </row>
    <row r="7" spans="1:9" ht="17.100000000000001" customHeight="1" x14ac:dyDescent="0.15">
      <c r="A7" s="3"/>
      <c r="B7" s="189"/>
      <c r="C7" s="3"/>
      <c r="D7" s="190"/>
      <c r="E7" s="190"/>
      <c r="F7" s="190"/>
      <c r="G7" s="190"/>
      <c r="H7" s="190"/>
      <c r="I7" s="191"/>
    </row>
    <row r="8" spans="1:9" ht="17.100000000000001" customHeight="1" x14ac:dyDescent="0.15">
      <c r="A8" s="3"/>
      <c r="B8" s="189" t="s">
        <v>292</v>
      </c>
      <c r="C8" s="3"/>
      <c r="D8" s="192" t="s">
        <v>293</v>
      </c>
      <c r="E8" s="192" t="s">
        <v>294</v>
      </c>
      <c r="F8" s="192" t="s">
        <v>295</v>
      </c>
      <c r="G8" s="192" t="s">
        <v>296</v>
      </c>
      <c r="H8" s="192" t="s">
        <v>297</v>
      </c>
      <c r="I8" s="191"/>
    </row>
    <row r="9" spans="1:9" ht="17.100000000000001" customHeight="1" x14ac:dyDescent="0.15">
      <c r="A9" s="3"/>
      <c r="B9" s="3"/>
      <c r="C9" s="3"/>
      <c r="D9" s="192" t="s">
        <v>298</v>
      </c>
      <c r="E9" s="192" t="s">
        <v>299</v>
      </c>
      <c r="F9" s="193" t="s">
        <v>300</v>
      </c>
      <c r="G9" s="193" t="s">
        <v>301</v>
      </c>
      <c r="H9" s="192"/>
      <c r="I9" s="191"/>
    </row>
    <row r="10" spans="1:9" ht="17.100000000000001" customHeight="1" x14ac:dyDescent="0.15">
      <c r="A10" s="3"/>
      <c r="B10" s="3"/>
      <c r="C10" s="3"/>
      <c r="D10" s="192"/>
      <c r="E10" s="192"/>
      <c r="F10" s="192"/>
      <c r="G10" s="192"/>
      <c r="H10" s="192"/>
      <c r="I10" s="191"/>
    </row>
    <row r="11" spans="1:9" ht="17.100000000000001" customHeight="1" x14ac:dyDescent="0.15">
      <c r="A11" s="3"/>
      <c r="B11" s="189" t="s">
        <v>302</v>
      </c>
      <c r="C11" s="3"/>
      <c r="D11" s="193" t="s">
        <v>303</v>
      </c>
      <c r="E11" s="190"/>
      <c r="F11" s="190"/>
      <c r="G11" s="190"/>
      <c r="H11" s="190"/>
      <c r="I11" s="191"/>
    </row>
    <row r="12" spans="1:9" ht="17.100000000000001" customHeight="1" x14ac:dyDescent="0.15">
      <c r="A12" s="3"/>
      <c r="B12" s="189"/>
      <c r="C12" s="3"/>
      <c r="D12" s="190"/>
      <c r="E12" s="190"/>
      <c r="F12" s="190"/>
      <c r="G12" s="190"/>
      <c r="H12" s="190"/>
      <c r="I12" s="191"/>
    </row>
    <row r="13" spans="1:9" ht="17.100000000000001" customHeight="1" x14ac:dyDescent="0.15">
      <c r="A13" s="3"/>
      <c r="B13" s="189" t="s">
        <v>304</v>
      </c>
      <c r="C13" s="3"/>
      <c r="D13" s="190" t="s">
        <v>305</v>
      </c>
      <c r="E13" s="193" t="s">
        <v>306</v>
      </c>
      <c r="F13" s="193"/>
      <c r="G13" s="190"/>
      <c r="H13" s="190"/>
      <c r="I13" s="191"/>
    </row>
    <row r="14" spans="1:9" ht="17.100000000000001" customHeight="1" x14ac:dyDescent="0.15">
      <c r="A14" s="3"/>
      <c r="B14" s="189"/>
      <c r="C14" s="3"/>
      <c r="D14" s="190"/>
      <c r="E14" s="190"/>
      <c r="F14" s="190"/>
      <c r="G14" s="190"/>
      <c r="H14" s="190"/>
      <c r="I14" s="191"/>
    </row>
    <row r="15" spans="1:9" ht="17.100000000000001" customHeight="1" x14ac:dyDescent="0.15">
      <c r="A15" s="3"/>
      <c r="B15" s="189" t="s">
        <v>307</v>
      </c>
      <c r="C15" s="3"/>
      <c r="D15" s="193" t="s">
        <v>308</v>
      </c>
      <c r="E15" s="193" t="s">
        <v>309</v>
      </c>
      <c r="F15" s="193" t="s">
        <v>310</v>
      </c>
      <c r="G15" s="193" t="s">
        <v>311</v>
      </c>
      <c r="H15" s="193" t="s">
        <v>312</v>
      </c>
      <c r="I15" s="194"/>
    </row>
    <row r="16" spans="1:9" ht="17.100000000000001" customHeight="1" x14ac:dyDescent="0.15">
      <c r="A16" s="3"/>
      <c r="B16" s="195"/>
      <c r="C16" s="3"/>
      <c r="D16" s="193" t="s">
        <v>313</v>
      </c>
      <c r="E16" s="193" t="s">
        <v>314</v>
      </c>
      <c r="F16" s="193" t="s">
        <v>315</v>
      </c>
      <c r="G16" s="193" t="s">
        <v>316</v>
      </c>
      <c r="H16" s="193" t="s">
        <v>317</v>
      </c>
      <c r="I16" s="194"/>
    </row>
    <row r="17" spans="1:10" ht="17.100000000000001" customHeight="1" x14ac:dyDescent="0.15">
      <c r="A17" s="3"/>
      <c r="B17" s="195"/>
      <c r="C17" s="3"/>
      <c r="D17" s="193" t="s">
        <v>318</v>
      </c>
      <c r="E17" s="193" t="s">
        <v>319</v>
      </c>
      <c r="F17" s="193" t="s">
        <v>320</v>
      </c>
      <c r="G17" s="193" t="s">
        <v>321</v>
      </c>
      <c r="H17" s="193" t="s">
        <v>322</v>
      </c>
      <c r="I17" s="194"/>
    </row>
    <row r="18" spans="1:10" ht="17.100000000000001" customHeight="1" x14ac:dyDescent="0.15">
      <c r="A18" s="3"/>
      <c r="B18" s="2"/>
      <c r="C18" s="3"/>
      <c r="D18" s="193" t="s">
        <v>323</v>
      </c>
      <c r="E18" s="193" t="s">
        <v>324</v>
      </c>
      <c r="F18" s="196" t="s">
        <v>325</v>
      </c>
      <c r="G18" s="3"/>
      <c r="H18" s="3"/>
      <c r="I18" s="194"/>
    </row>
    <row r="19" spans="1:10" ht="17.100000000000001" customHeight="1" x14ac:dyDescent="0.15">
      <c r="A19" s="3"/>
      <c r="B19" s="195"/>
      <c r="C19" s="3"/>
      <c r="D19" s="193"/>
      <c r="E19" s="3"/>
      <c r="F19" s="193"/>
      <c r="G19" s="193"/>
      <c r="H19" s="3"/>
      <c r="I19" s="194"/>
      <c r="J19" s="191"/>
    </row>
    <row r="20" spans="1:10" ht="17.100000000000001" customHeight="1" x14ac:dyDescent="0.15">
      <c r="A20" s="3"/>
      <c r="B20" s="195"/>
      <c r="C20" s="3"/>
      <c r="D20" s="197"/>
      <c r="E20" s="190"/>
      <c r="F20" s="198"/>
      <c r="G20" s="190"/>
      <c r="H20" s="198"/>
    </row>
    <row r="21" spans="1:10" ht="17.100000000000001" customHeight="1" x14ac:dyDescent="0.15">
      <c r="A21" s="400" t="s">
        <v>326</v>
      </c>
      <c r="B21" s="400"/>
      <c r="C21" s="3"/>
      <c r="D21" s="190" t="s">
        <v>327</v>
      </c>
      <c r="E21" s="122" t="s">
        <v>328</v>
      </c>
      <c r="F21" s="190"/>
      <c r="G21" s="190"/>
      <c r="H21" s="190"/>
    </row>
    <row r="22" spans="1:10" ht="17.100000000000001" customHeight="1" x14ac:dyDescent="0.15">
      <c r="A22" s="3"/>
      <c r="B22" s="2"/>
      <c r="C22" s="3"/>
      <c r="D22" s="190"/>
      <c r="E22" s="190"/>
      <c r="F22" s="190"/>
      <c r="G22" s="190"/>
      <c r="H22" s="190"/>
    </row>
    <row r="23" spans="1:10" ht="17.100000000000001" customHeight="1" x14ac:dyDescent="0.15">
      <c r="A23" s="399" t="s">
        <v>329</v>
      </c>
      <c r="B23" s="399"/>
      <c r="C23" s="3"/>
      <c r="D23" s="190"/>
      <c r="E23" s="190"/>
      <c r="F23" s="190"/>
      <c r="G23" s="190"/>
      <c r="H23" s="190"/>
    </row>
    <row r="24" spans="1:10" ht="17.100000000000001" customHeight="1" x14ac:dyDescent="0.15">
      <c r="A24" s="3"/>
      <c r="B24" s="2"/>
      <c r="C24" s="3"/>
      <c r="D24" s="190"/>
      <c r="E24" s="190"/>
      <c r="F24" s="190"/>
      <c r="G24" s="190"/>
      <c r="H24" s="190"/>
    </row>
    <row r="25" spans="1:10" ht="17.100000000000001" customHeight="1" x14ac:dyDescent="0.15">
      <c r="A25" s="3"/>
      <c r="B25" s="189" t="s">
        <v>330</v>
      </c>
      <c r="C25" s="3"/>
      <c r="D25" s="190" t="s">
        <v>331</v>
      </c>
      <c r="E25" s="122"/>
      <c r="F25" s="190"/>
      <c r="G25" s="190"/>
      <c r="H25" s="190"/>
    </row>
    <row r="26" spans="1:10" ht="17.100000000000001" customHeight="1" x14ac:dyDescent="0.15">
      <c r="A26" s="3"/>
      <c r="B26" s="189"/>
      <c r="C26" s="3"/>
      <c r="D26" s="122"/>
      <c r="E26" s="190"/>
      <c r="F26" s="190"/>
      <c r="G26" s="190"/>
      <c r="H26" s="190"/>
    </row>
    <row r="27" spans="1:10" ht="17.100000000000001" customHeight="1" x14ac:dyDescent="0.15">
      <c r="A27" s="3"/>
      <c r="B27" s="189" t="s">
        <v>332</v>
      </c>
      <c r="C27" s="3"/>
      <c r="D27" s="190" t="s">
        <v>333</v>
      </c>
      <c r="F27" s="190"/>
      <c r="G27" s="190"/>
      <c r="H27" s="190"/>
    </row>
    <row r="28" spans="1:10" ht="17.100000000000001" customHeight="1" x14ac:dyDescent="0.15">
      <c r="A28" s="3"/>
      <c r="B28" s="189"/>
      <c r="C28" s="3"/>
      <c r="D28" s="190"/>
      <c r="E28" s="190"/>
      <c r="F28" s="190"/>
      <c r="G28" s="190"/>
      <c r="H28" s="190"/>
    </row>
    <row r="29" spans="1:10" ht="17.100000000000001" customHeight="1" x14ac:dyDescent="0.15">
      <c r="A29" s="3"/>
      <c r="B29" s="189" t="s">
        <v>334</v>
      </c>
      <c r="C29" s="3"/>
      <c r="D29" s="122" t="s">
        <v>335</v>
      </c>
      <c r="E29" s="190" t="s">
        <v>336</v>
      </c>
      <c r="F29" s="122" t="s">
        <v>337</v>
      </c>
      <c r="G29" s="190" t="s">
        <v>338</v>
      </c>
      <c r="H29" s="190" t="s">
        <v>339</v>
      </c>
    </row>
    <row r="30" spans="1:10" ht="17.100000000000001" customHeight="1" x14ac:dyDescent="0.15">
      <c r="A30" s="3"/>
      <c r="B30" s="3"/>
      <c r="C30" s="3"/>
      <c r="D30" s="190" t="s">
        <v>340</v>
      </c>
      <c r="E30" s="190" t="s">
        <v>341</v>
      </c>
      <c r="F30" s="190" t="s">
        <v>342</v>
      </c>
      <c r="G30" s="190" t="s">
        <v>343</v>
      </c>
      <c r="H30" s="190" t="s">
        <v>344</v>
      </c>
    </row>
    <row r="31" spans="1:10" ht="17.100000000000001" customHeight="1" x14ac:dyDescent="0.15">
      <c r="A31" s="3"/>
      <c r="B31" s="2"/>
      <c r="C31" s="3"/>
      <c r="D31" s="190" t="s">
        <v>345</v>
      </c>
      <c r="E31" s="122" t="s">
        <v>346</v>
      </c>
      <c r="F31" s="199"/>
      <c r="G31" s="190"/>
      <c r="H31" s="190"/>
    </row>
    <row r="32" spans="1:10" ht="17.100000000000001" customHeight="1" x14ac:dyDescent="0.15">
      <c r="D32" s="191"/>
      <c r="E32" s="191"/>
      <c r="F32" s="191"/>
    </row>
    <row r="33" spans="1:9" ht="13.5" customHeight="1" x14ac:dyDescent="0.15">
      <c r="A33" s="170"/>
      <c r="B33" s="170"/>
      <c r="C33" s="170"/>
      <c r="D33" s="170"/>
      <c r="E33" s="170"/>
      <c r="F33" s="170"/>
      <c r="G33" s="170"/>
      <c r="H33" s="170"/>
      <c r="I33" s="170"/>
    </row>
    <row r="34" spans="1:9" ht="31.5" customHeight="1" x14ac:dyDescent="0.15">
      <c r="A34" s="200"/>
      <c r="B34" s="200"/>
      <c r="C34" s="401" t="s">
        <v>347</v>
      </c>
      <c r="D34" s="401"/>
      <c r="E34" s="401"/>
      <c r="F34" s="401"/>
      <c r="G34" s="401"/>
      <c r="H34" s="200"/>
      <c r="I34" s="200"/>
    </row>
    <row r="35" spans="1:9" ht="13.5" customHeight="1" x14ac:dyDescent="0.15">
      <c r="A35" s="200"/>
      <c r="B35" s="200"/>
      <c r="C35" s="201"/>
      <c r="D35" s="201"/>
      <c r="E35" s="201"/>
      <c r="F35" s="201"/>
      <c r="G35" s="201"/>
      <c r="H35" s="200"/>
      <c r="I35" s="200"/>
    </row>
    <row r="36" spans="1:9" ht="13.5" customHeight="1" x14ac:dyDescent="0.15">
      <c r="A36" s="200"/>
      <c r="B36" s="200"/>
      <c r="C36" s="200"/>
      <c r="D36" s="200"/>
      <c r="E36" s="200"/>
      <c r="F36" s="200"/>
      <c r="G36" s="200"/>
      <c r="H36" s="200"/>
      <c r="I36" s="200"/>
    </row>
    <row r="37" spans="1:9" ht="18.75" x14ac:dyDescent="0.15">
      <c r="A37" s="396" t="s">
        <v>348</v>
      </c>
      <c r="B37" s="396"/>
      <c r="C37" s="396"/>
      <c r="D37" s="396"/>
      <c r="E37" s="396"/>
      <c r="F37" s="396"/>
      <c r="G37" s="396"/>
      <c r="H37" s="396"/>
      <c r="I37" s="396"/>
    </row>
    <row r="38" spans="1:9" ht="18.75" x14ac:dyDescent="0.15">
      <c r="A38" s="396" t="s">
        <v>349</v>
      </c>
      <c r="B38" s="396"/>
      <c r="C38" s="396"/>
      <c r="D38" s="396"/>
      <c r="E38" s="396"/>
      <c r="F38" s="396"/>
      <c r="G38" s="396"/>
      <c r="H38" s="396"/>
      <c r="I38" s="396"/>
    </row>
    <row r="39" spans="1:9" ht="18.75" x14ac:dyDescent="0.15">
      <c r="A39" s="396" t="s">
        <v>350</v>
      </c>
      <c r="B39" s="396"/>
      <c r="C39" s="396"/>
      <c r="D39" s="396"/>
      <c r="E39" s="396"/>
      <c r="F39" s="396"/>
      <c r="G39" s="396"/>
      <c r="H39" s="396"/>
      <c r="I39" s="396"/>
    </row>
    <row r="40" spans="1:9" ht="13.5" customHeight="1" x14ac:dyDescent="0.15">
      <c r="B40" s="202"/>
      <c r="C40" s="202"/>
      <c r="D40" s="202"/>
      <c r="E40" s="202"/>
      <c r="F40" s="202"/>
      <c r="G40" s="202"/>
      <c r="H40" s="202" t="s">
        <v>351</v>
      </c>
      <c r="I40" s="202"/>
    </row>
    <row r="41" spans="1:9" ht="13.5" customHeight="1" x14ac:dyDescent="0.15">
      <c r="A41" s="203"/>
      <c r="B41" s="203"/>
      <c r="C41" s="203"/>
      <c r="D41" s="203"/>
      <c r="E41" s="203"/>
      <c r="F41" s="203"/>
      <c r="G41" s="203"/>
      <c r="H41" s="203"/>
      <c r="I41" s="203"/>
    </row>
    <row r="42" spans="1:9" ht="17.25" x14ac:dyDescent="0.2">
      <c r="A42" s="204">
        <v>1</v>
      </c>
      <c r="B42" s="204" t="s">
        <v>352</v>
      </c>
      <c r="C42" s="200"/>
      <c r="D42" s="200"/>
      <c r="E42" s="200"/>
      <c r="F42" s="200"/>
      <c r="G42" s="200"/>
      <c r="H42" s="200"/>
      <c r="I42" s="200"/>
    </row>
    <row r="43" spans="1:9" ht="13.5" customHeight="1" x14ac:dyDescent="0.15">
      <c r="A43" s="200"/>
      <c r="B43" s="200" t="s">
        <v>353</v>
      </c>
      <c r="C43" s="200"/>
      <c r="D43" s="200"/>
      <c r="E43" s="200"/>
      <c r="F43" s="200"/>
      <c r="G43" s="200"/>
      <c r="H43" s="200"/>
      <c r="I43" s="200"/>
    </row>
    <row r="44" spans="1:9" ht="13.5" customHeight="1" x14ac:dyDescent="0.15">
      <c r="A44" s="200"/>
      <c r="B44" s="200"/>
      <c r="C44" s="200"/>
      <c r="D44" s="200"/>
      <c r="E44" s="200"/>
      <c r="F44" s="200"/>
      <c r="G44" s="200"/>
      <c r="H44" s="200"/>
      <c r="I44" s="200"/>
    </row>
    <row r="45" spans="1:9" ht="17.25" x14ac:dyDescent="0.2">
      <c r="A45" s="204">
        <v>2</v>
      </c>
      <c r="B45" s="204" t="s">
        <v>354</v>
      </c>
      <c r="C45" s="200"/>
      <c r="D45" s="200"/>
      <c r="E45" s="200"/>
      <c r="F45" s="200"/>
      <c r="G45" s="200"/>
      <c r="H45" s="200"/>
      <c r="I45" s="200"/>
    </row>
    <row r="46" spans="1:9" ht="13.5" customHeight="1" x14ac:dyDescent="0.15">
      <c r="A46" s="200"/>
      <c r="B46" s="200" t="s">
        <v>355</v>
      </c>
      <c r="C46" s="200"/>
      <c r="D46" s="200"/>
      <c r="E46" s="200"/>
      <c r="F46" s="200"/>
      <c r="G46" s="200"/>
      <c r="H46" s="200"/>
      <c r="I46" s="200"/>
    </row>
    <row r="47" spans="1:9" ht="13.5" customHeight="1" x14ac:dyDescent="0.15">
      <c r="A47" s="200"/>
      <c r="B47" s="200"/>
      <c r="C47" s="200"/>
      <c r="D47" s="200"/>
      <c r="E47" s="200"/>
      <c r="F47" s="200"/>
      <c r="G47" s="200"/>
      <c r="H47" s="200"/>
      <c r="I47" s="200"/>
    </row>
    <row r="48" spans="1:9" ht="17.25" x14ac:dyDescent="0.2">
      <c r="A48" s="204">
        <v>3</v>
      </c>
      <c r="B48" s="204" t="s">
        <v>356</v>
      </c>
      <c r="C48" s="200"/>
      <c r="D48" s="200"/>
      <c r="E48" s="200"/>
      <c r="F48" s="200"/>
      <c r="G48" s="200"/>
      <c r="H48" s="200"/>
      <c r="I48" s="200"/>
    </row>
    <row r="49" spans="1:9" ht="13.5" customHeight="1" x14ac:dyDescent="0.15">
      <c r="A49" s="200"/>
      <c r="B49" s="200" t="s">
        <v>357</v>
      </c>
      <c r="C49" s="200"/>
      <c r="D49" s="200"/>
      <c r="E49" s="200"/>
      <c r="F49" s="200"/>
      <c r="G49" s="200"/>
      <c r="H49" s="200"/>
      <c r="I49" s="200"/>
    </row>
    <row r="50" spans="1:9" ht="13.5" customHeight="1" x14ac:dyDescent="0.15">
      <c r="A50" s="200"/>
      <c r="B50" s="200"/>
      <c r="C50" s="200"/>
      <c r="D50" s="200"/>
      <c r="E50" s="200"/>
      <c r="F50" s="200"/>
      <c r="G50" s="200"/>
      <c r="H50" s="200"/>
      <c r="I50" s="200"/>
    </row>
    <row r="51" spans="1:9" ht="17.25" x14ac:dyDescent="0.2">
      <c r="A51" s="204">
        <v>4</v>
      </c>
      <c r="B51" s="204" t="s">
        <v>358</v>
      </c>
      <c r="C51" s="200"/>
      <c r="D51" s="200"/>
      <c r="E51" s="200"/>
      <c r="F51" s="200"/>
      <c r="G51" s="200"/>
      <c r="H51" s="200"/>
      <c r="I51" s="200"/>
    </row>
    <row r="52" spans="1:9" ht="13.5" customHeight="1" x14ac:dyDescent="0.15">
      <c r="A52" s="200"/>
      <c r="B52" s="200" t="s">
        <v>359</v>
      </c>
      <c r="C52" s="200"/>
      <c r="D52" s="200"/>
      <c r="E52" s="200"/>
      <c r="F52" s="200"/>
      <c r="G52" s="200"/>
      <c r="H52" s="200"/>
      <c r="I52" s="200"/>
    </row>
    <row r="53" spans="1:9" ht="13.5" customHeight="1" x14ac:dyDescent="0.15">
      <c r="A53" s="200"/>
      <c r="B53" s="200"/>
      <c r="C53" s="200"/>
      <c r="D53" s="200"/>
      <c r="E53" s="200"/>
      <c r="F53" s="200"/>
      <c r="G53" s="200"/>
      <c r="H53" s="200"/>
      <c r="I53" s="200"/>
    </row>
    <row r="54" spans="1:9" x14ac:dyDescent="0.15">
      <c r="A54" s="200"/>
      <c r="B54" s="200"/>
      <c r="C54" s="200"/>
      <c r="D54" s="200"/>
      <c r="E54" s="200"/>
      <c r="F54" s="200"/>
      <c r="G54" s="200"/>
      <c r="H54" s="200"/>
      <c r="I54" s="200"/>
    </row>
    <row r="55" spans="1:9" x14ac:dyDescent="0.15">
      <c r="A55" s="200"/>
      <c r="B55" s="397" t="s">
        <v>360</v>
      </c>
      <c r="C55" s="397"/>
      <c r="D55" s="397"/>
      <c r="E55" s="397"/>
      <c r="F55" s="397"/>
      <c r="G55" s="397"/>
      <c r="H55" s="397"/>
      <c r="I55" s="397"/>
    </row>
    <row r="56" spans="1:9" x14ac:dyDescent="0.15">
      <c r="A56" s="200"/>
      <c r="B56" s="398" t="s">
        <v>361</v>
      </c>
      <c r="C56" s="398"/>
      <c r="D56" s="398"/>
      <c r="E56" s="398"/>
      <c r="F56" s="398"/>
      <c r="G56" s="398"/>
      <c r="H56" s="398"/>
      <c r="I56" s="398"/>
    </row>
    <row r="57" spans="1:9" x14ac:dyDescent="0.15">
      <c r="A57" s="170"/>
      <c r="B57" s="170"/>
      <c r="C57" s="170"/>
      <c r="D57" s="170"/>
      <c r="E57" s="170"/>
      <c r="F57" s="170"/>
      <c r="G57" s="170"/>
      <c r="H57" s="170"/>
      <c r="I57" s="170"/>
    </row>
    <row r="58" spans="1:9" x14ac:dyDescent="0.15">
      <c r="A58" s="170"/>
      <c r="B58" s="170"/>
      <c r="C58" s="170"/>
      <c r="D58" s="170"/>
      <c r="E58" s="170"/>
      <c r="F58" s="170"/>
      <c r="G58" s="170"/>
      <c r="H58" s="170"/>
      <c r="I58" s="170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4.5" style="219" bestFit="1" customWidth="1"/>
    <col min="2" max="2" width="11.375" style="170" customWidth="1"/>
    <col min="3" max="3" width="1.75" style="170" customWidth="1"/>
    <col min="4" max="4" width="79.875" style="170" bestFit="1" customWidth="1"/>
    <col min="5" max="16384" width="9" style="170"/>
  </cols>
  <sheetData>
    <row r="1" spans="1:7" ht="24" x14ac:dyDescent="0.15">
      <c r="A1" s="402" t="s">
        <v>362</v>
      </c>
      <c r="B1" s="403"/>
      <c r="C1" s="403"/>
      <c r="D1" s="403"/>
    </row>
    <row r="2" spans="1:7" x14ac:dyDescent="0.15">
      <c r="A2" s="205"/>
      <c r="B2" s="200"/>
      <c r="C2" s="200"/>
      <c r="D2" s="200"/>
    </row>
    <row r="3" spans="1:7" ht="81" x14ac:dyDescent="0.15">
      <c r="A3" s="206">
        <v>1</v>
      </c>
      <c r="B3" s="207" t="s">
        <v>363</v>
      </c>
      <c r="C3" s="207"/>
      <c r="D3" s="208" t="s">
        <v>364</v>
      </c>
    </row>
    <row r="4" spans="1:7" ht="54" x14ac:dyDescent="0.15">
      <c r="A4" s="206">
        <v>2</v>
      </c>
      <c r="B4" s="207" t="s">
        <v>365</v>
      </c>
      <c r="C4" s="207"/>
      <c r="D4" s="208" t="s">
        <v>366</v>
      </c>
    </row>
    <row r="5" spans="1:7" x14ac:dyDescent="0.15">
      <c r="A5" s="206">
        <v>3</v>
      </c>
      <c r="B5" s="207" t="s">
        <v>367</v>
      </c>
      <c r="C5" s="207"/>
      <c r="D5" s="209" t="s">
        <v>368</v>
      </c>
    </row>
    <row r="6" spans="1:7" x14ac:dyDescent="0.15">
      <c r="A6" s="206"/>
      <c r="B6" s="207"/>
      <c r="C6" s="207"/>
      <c r="D6" s="210" t="s">
        <v>369</v>
      </c>
    </row>
    <row r="7" spans="1:7" x14ac:dyDescent="0.15">
      <c r="A7" s="206"/>
      <c r="B7" s="207"/>
      <c r="C7" s="207"/>
      <c r="D7" s="210" t="s">
        <v>370</v>
      </c>
    </row>
    <row r="8" spans="1:7" x14ac:dyDescent="0.15">
      <c r="A8" s="206"/>
      <c r="B8" s="207"/>
      <c r="C8" s="207"/>
      <c r="D8" s="210"/>
    </row>
    <row r="9" spans="1:7" ht="14.25" x14ac:dyDescent="0.15">
      <c r="A9" s="206">
        <v>4</v>
      </c>
      <c r="B9" s="207" t="s">
        <v>371</v>
      </c>
      <c r="C9" s="207"/>
      <c r="D9" s="404" t="s">
        <v>372</v>
      </c>
      <c r="E9" s="404"/>
      <c r="F9" s="404"/>
      <c r="G9" s="404"/>
    </row>
    <row r="10" spans="1:7" ht="27" x14ac:dyDescent="0.15">
      <c r="A10" s="206">
        <v>5</v>
      </c>
      <c r="B10" s="207" t="s">
        <v>373</v>
      </c>
      <c r="C10" s="207"/>
      <c r="D10" s="208" t="s">
        <v>374</v>
      </c>
    </row>
    <row r="11" spans="1:7" ht="27" x14ac:dyDescent="0.15">
      <c r="A11" s="206">
        <v>6</v>
      </c>
      <c r="B11" s="207" t="s">
        <v>375</v>
      </c>
      <c r="C11" s="207"/>
      <c r="D11" s="208" t="s">
        <v>376</v>
      </c>
    </row>
    <row r="12" spans="1:7" ht="40.5" x14ac:dyDescent="0.15">
      <c r="A12" s="206">
        <v>7</v>
      </c>
      <c r="B12" s="207" t="s">
        <v>377</v>
      </c>
      <c r="C12" s="207"/>
      <c r="D12" s="208" t="s">
        <v>378</v>
      </c>
    </row>
    <row r="13" spans="1:7" ht="40.5" x14ac:dyDescent="0.15">
      <c r="A13" s="206">
        <v>8</v>
      </c>
      <c r="B13" s="207" t="s">
        <v>379</v>
      </c>
      <c r="C13" s="207"/>
      <c r="D13" s="208" t="s">
        <v>380</v>
      </c>
    </row>
    <row r="14" spans="1:7" ht="27" x14ac:dyDescent="0.15">
      <c r="A14" s="206">
        <v>9</v>
      </c>
      <c r="B14" s="207" t="s">
        <v>381</v>
      </c>
      <c r="C14" s="207"/>
      <c r="D14" s="208" t="s">
        <v>382</v>
      </c>
    </row>
    <row r="15" spans="1:7" ht="40.5" x14ac:dyDescent="0.15">
      <c r="A15" s="206">
        <v>10</v>
      </c>
      <c r="B15" s="207" t="s">
        <v>383</v>
      </c>
      <c r="C15" s="207"/>
      <c r="D15" s="211" t="s">
        <v>384</v>
      </c>
    </row>
    <row r="16" spans="1:7" ht="40.5" x14ac:dyDescent="0.15">
      <c r="A16" s="206">
        <v>11</v>
      </c>
      <c r="B16" s="207" t="s">
        <v>385</v>
      </c>
      <c r="C16" s="207"/>
      <c r="D16" s="208" t="s">
        <v>386</v>
      </c>
    </row>
    <row r="17" spans="1:10" ht="40.5" x14ac:dyDescent="0.15">
      <c r="A17" s="206">
        <v>12</v>
      </c>
      <c r="B17" s="207" t="s">
        <v>387</v>
      </c>
      <c r="C17" s="207"/>
      <c r="D17" s="208" t="s">
        <v>388</v>
      </c>
    </row>
    <row r="18" spans="1:10" ht="27" x14ac:dyDescent="0.15">
      <c r="A18" s="206">
        <v>13</v>
      </c>
      <c r="B18" s="207" t="s">
        <v>389</v>
      </c>
      <c r="C18" s="207"/>
      <c r="D18" s="208" t="s">
        <v>390</v>
      </c>
    </row>
    <row r="19" spans="1:10" x14ac:dyDescent="0.15">
      <c r="A19" s="206">
        <v>14</v>
      </c>
      <c r="B19" s="212" t="s">
        <v>391</v>
      </c>
      <c r="D19" s="200" t="s">
        <v>670</v>
      </c>
    </row>
    <row r="20" spans="1:10" x14ac:dyDescent="0.15">
      <c r="A20" s="205"/>
      <c r="B20" s="200"/>
      <c r="C20" s="200"/>
      <c r="D20" s="200" t="s">
        <v>392</v>
      </c>
    </row>
    <row r="21" spans="1:10" x14ac:dyDescent="0.15">
      <c r="A21" s="212"/>
      <c r="B21" s="213"/>
      <c r="C21" s="200"/>
      <c r="D21" s="200"/>
      <c r="E21" s="214"/>
    </row>
    <row r="22" spans="1:10" x14ac:dyDescent="0.15">
      <c r="A22" s="212"/>
      <c r="B22" s="397" t="s">
        <v>393</v>
      </c>
      <c r="C22" s="397"/>
      <c r="D22" s="397"/>
    </row>
    <row r="23" spans="1:10" x14ac:dyDescent="0.15">
      <c r="A23" s="212"/>
      <c r="B23" s="200"/>
      <c r="C23" s="200"/>
      <c r="D23" s="200" t="s">
        <v>394</v>
      </c>
    </row>
    <row r="24" spans="1:10" ht="17.25" x14ac:dyDescent="0.15">
      <c r="A24" s="215"/>
      <c r="B24" s="200"/>
      <c r="C24" s="200"/>
      <c r="D24" s="216" t="s">
        <v>398</v>
      </c>
    </row>
    <row r="25" spans="1:10" x14ac:dyDescent="0.15">
      <c r="A25" s="217"/>
      <c r="D25" s="216" t="s">
        <v>395</v>
      </c>
    </row>
    <row r="26" spans="1:10" ht="17.25" x14ac:dyDescent="0.15">
      <c r="A26" s="215"/>
      <c r="B26" s="218"/>
      <c r="C26" s="218"/>
      <c r="D26" s="218" t="s">
        <v>396</v>
      </c>
      <c r="E26" s="218"/>
      <c r="F26" s="209"/>
      <c r="G26" s="209"/>
      <c r="H26" s="209"/>
      <c r="I26" s="209"/>
      <c r="J26" s="209"/>
    </row>
    <row r="27" spans="1:10" x14ac:dyDescent="0.15">
      <c r="B27" s="218"/>
      <c r="C27" s="218"/>
      <c r="D27" s="218" t="s">
        <v>397</v>
      </c>
      <c r="E27" s="218"/>
      <c r="F27" s="209"/>
      <c r="G27" s="209"/>
      <c r="H27" s="209"/>
      <c r="I27" s="209"/>
      <c r="J27" s="209"/>
    </row>
    <row r="28" spans="1:10" x14ac:dyDescent="0.15">
      <c r="B28" s="218"/>
      <c r="C28" s="220"/>
      <c r="D28" s="218" t="s">
        <v>399</v>
      </c>
      <c r="E28" s="218"/>
      <c r="F28" s="209"/>
      <c r="G28" s="209"/>
      <c r="H28" s="209"/>
      <c r="I28" s="209"/>
      <c r="J28" s="209"/>
    </row>
    <row r="29" spans="1:10" x14ac:dyDescent="0.15">
      <c r="B29" s="218"/>
      <c r="C29" s="220"/>
      <c r="D29" s="218" t="s">
        <v>400</v>
      </c>
      <c r="E29" s="218"/>
      <c r="F29" s="209"/>
      <c r="G29" s="209"/>
      <c r="H29" s="209"/>
      <c r="I29" s="209"/>
      <c r="J29" s="209"/>
    </row>
    <row r="30" spans="1:10" x14ac:dyDescent="0.15">
      <c r="B30" s="218"/>
      <c r="C30" s="218"/>
      <c r="D30" s="218" t="s">
        <v>401</v>
      </c>
      <c r="E30" s="218"/>
      <c r="F30" s="209"/>
      <c r="G30" s="209"/>
      <c r="H30" s="209"/>
      <c r="I30" s="209"/>
      <c r="J30" s="209"/>
    </row>
    <row r="31" spans="1:10" x14ac:dyDescent="0.15">
      <c r="B31" s="218"/>
      <c r="C31" s="218"/>
      <c r="D31" s="218"/>
      <c r="E31" s="218"/>
      <c r="F31" s="209"/>
      <c r="G31" s="209"/>
      <c r="H31" s="209"/>
      <c r="I31" s="209"/>
      <c r="J31" s="209"/>
    </row>
    <row r="32" spans="1:10" x14ac:dyDescent="0.15">
      <c r="B32" s="218"/>
      <c r="C32" s="218"/>
      <c r="D32" s="218"/>
      <c r="E32" s="218"/>
      <c r="F32" s="209"/>
      <c r="G32" s="209"/>
      <c r="H32" s="209"/>
      <c r="I32" s="209"/>
      <c r="J32" s="209"/>
    </row>
    <row r="33" spans="2:10" x14ac:dyDescent="0.15">
      <c r="B33" s="218"/>
      <c r="C33" s="220"/>
      <c r="D33" s="218"/>
      <c r="E33" s="218"/>
      <c r="F33" s="209"/>
      <c r="G33" s="209"/>
      <c r="H33" s="209"/>
      <c r="I33" s="209"/>
      <c r="J33" s="209"/>
    </row>
    <row r="34" spans="2:10" x14ac:dyDescent="0.15">
      <c r="B34" s="218"/>
      <c r="C34" s="218"/>
      <c r="D34" s="218"/>
      <c r="E34" s="218"/>
      <c r="F34" s="209"/>
      <c r="G34" s="209"/>
      <c r="H34" s="209"/>
      <c r="I34" s="209"/>
      <c r="J34" s="209"/>
    </row>
    <row r="35" spans="2:10" x14ac:dyDescent="0.15">
      <c r="B35" s="218"/>
      <c r="C35" s="218"/>
      <c r="D35" s="218"/>
      <c r="E35" s="218"/>
      <c r="F35" s="209"/>
      <c r="G35" s="209"/>
      <c r="H35" s="209"/>
      <c r="I35" s="209"/>
      <c r="J35" s="209"/>
    </row>
    <row r="36" spans="2:10" x14ac:dyDescent="0.15">
      <c r="B36" s="221"/>
      <c r="C36" s="218"/>
      <c r="D36" s="209"/>
      <c r="E36" s="209"/>
      <c r="F36" s="209"/>
      <c r="G36" s="209"/>
      <c r="H36" s="209"/>
      <c r="I36" s="209"/>
      <c r="J36" s="209"/>
    </row>
  </sheetData>
  <mergeCells count="3">
    <mergeCell ref="A1:D1"/>
    <mergeCell ref="D9:G9"/>
    <mergeCell ref="B22:D22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topLeftCell="A18" zoomScaleNormal="100" zoomScaleSheetLayoutView="100" workbookViewId="0">
      <selection activeCell="J45" sqref="J45"/>
    </sheetView>
  </sheetViews>
  <sheetFormatPr defaultRowHeight="13.5" x14ac:dyDescent="0.15"/>
  <cols>
    <col min="1" max="1" width="5" customWidth="1"/>
    <col min="10" max="10" width="12.25" customWidth="1"/>
    <col min="11" max="11" width="8.375" customWidth="1"/>
  </cols>
  <sheetData>
    <row r="1" spans="2:9" s="223" customFormat="1" ht="21" x14ac:dyDescent="0.15">
      <c r="B1" s="405" t="s">
        <v>402</v>
      </c>
      <c r="C1" s="405"/>
      <c r="D1" s="222"/>
      <c r="E1" s="222"/>
      <c r="F1" s="222"/>
      <c r="G1" s="222"/>
      <c r="H1" s="222"/>
      <c r="I1" s="222"/>
    </row>
    <row r="2" spans="2:9" s="223" customFormat="1" ht="9" customHeight="1" x14ac:dyDescent="0.15">
      <c r="E2" s="224"/>
      <c r="F2"/>
      <c r="G2"/>
      <c r="H2" s="225"/>
      <c r="I2"/>
    </row>
    <row r="3" spans="2:9" s="223" customFormat="1" ht="9" customHeight="1" x14ac:dyDescent="0.15">
      <c r="E3" s="224"/>
      <c r="F3"/>
      <c r="G3"/>
      <c r="H3"/>
      <c r="I3"/>
    </row>
    <row r="4" spans="2:9" s="223" customFormat="1" x14ac:dyDescent="0.15">
      <c r="F4" s="226"/>
      <c r="G4" s="226"/>
      <c r="H4" s="226"/>
      <c r="I4" s="226"/>
    </row>
    <row r="5" spans="2:9" s="223" customFormat="1" x14ac:dyDescent="0.15">
      <c r="F5" s="226"/>
      <c r="G5" s="226"/>
      <c r="H5" s="226"/>
      <c r="I5" s="226"/>
    </row>
    <row r="6" spans="2:9" s="223" customFormat="1" x14ac:dyDescent="0.15">
      <c r="F6" s="226"/>
      <c r="G6" s="226"/>
      <c r="H6" s="226"/>
      <c r="I6" s="226"/>
    </row>
    <row r="7" spans="2:9" s="223" customFormat="1" x14ac:dyDescent="0.15">
      <c r="F7" s="226"/>
      <c r="G7" s="226"/>
      <c r="H7" s="226"/>
      <c r="I7" s="226"/>
    </row>
    <row r="8" spans="2:9" s="223" customFormat="1" x14ac:dyDescent="0.15">
      <c r="F8" s="226"/>
      <c r="G8" s="226"/>
      <c r="H8" s="226"/>
      <c r="I8" s="226"/>
    </row>
    <row r="9" spans="2:9" s="223" customFormat="1" x14ac:dyDescent="0.15">
      <c r="F9" s="226"/>
      <c r="G9" s="226"/>
      <c r="H9" s="226"/>
      <c r="I9" s="226"/>
    </row>
    <row r="10" spans="2:9" s="223" customFormat="1" x14ac:dyDescent="0.15">
      <c r="F10" s="226"/>
      <c r="G10" s="226"/>
      <c r="H10" s="226"/>
      <c r="I10" s="226"/>
    </row>
    <row r="11" spans="2:9" s="223" customFormat="1" x14ac:dyDescent="0.15">
      <c r="F11" s="226"/>
      <c r="G11" s="226"/>
      <c r="H11" s="226"/>
      <c r="I11" s="226"/>
    </row>
    <row r="12" spans="2:9" s="223" customFormat="1" x14ac:dyDescent="0.15">
      <c r="F12" s="226"/>
      <c r="G12" s="226"/>
      <c r="H12" s="226"/>
      <c r="I12" s="226"/>
    </row>
    <row r="13" spans="2:9" s="223" customFormat="1" x14ac:dyDescent="0.15">
      <c r="F13" s="226"/>
      <c r="G13" s="226"/>
      <c r="H13" s="226"/>
      <c r="I13" s="226"/>
    </row>
    <row r="14" spans="2:9" s="223" customFormat="1" x14ac:dyDescent="0.15">
      <c r="F14" s="226"/>
      <c r="G14" s="226"/>
      <c r="H14" s="226"/>
      <c r="I14" s="226"/>
    </row>
    <row r="15" spans="2:9" s="223" customFormat="1" x14ac:dyDescent="0.15">
      <c r="F15" s="226"/>
      <c r="G15" s="226"/>
      <c r="H15" s="226"/>
      <c r="I15" s="226"/>
    </row>
    <row r="16" spans="2:9" s="223" customFormat="1" x14ac:dyDescent="0.15">
      <c r="F16" s="226"/>
      <c r="G16" s="226"/>
      <c r="H16" s="226"/>
      <c r="I16" s="226"/>
    </row>
    <row r="17" spans="6:9" s="223" customFormat="1" x14ac:dyDescent="0.15">
      <c r="F17" s="226"/>
      <c r="G17" s="226"/>
      <c r="H17" s="226"/>
      <c r="I17" s="226"/>
    </row>
    <row r="18" spans="6:9" s="223" customFormat="1" x14ac:dyDescent="0.15">
      <c r="F18" s="226"/>
      <c r="G18" s="226"/>
      <c r="H18" s="226"/>
      <c r="I18" s="226"/>
    </row>
    <row r="19" spans="6:9" s="223" customFormat="1" x14ac:dyDescent="0.15">
      <c r="F19" s="226"/>
      <c r="G19" s="226"/>
      <c r="H19" s="226"/>
      <c r="I19" s="226"/>
    </row>
    <row r="20" spans="6:9" s="223" customFormat="1" x14ac:dyDescent="0.15">
      <c r="F20" s="226"/>
      <c r="G20" s="226"/>
      <c r="H20" s="226"/>
      <c r="I20" s="226"/>
    </row>
    <row r="21" spans="6:9" s="223" customFormat="1" x14ac:dyDescent="0.15">
      <c r="F21" s="226"/>
      <c r="G21" s="226"/>
      <c r="H21" s="226"/>
      <c r="I21" s="226"/>
    </row>
    <row r="22" spans="6:9" s="223" customFormat="1" x14ac:dyDescent="0.15">
      <c r="F22" s="226"/>
      <c r="G22" s="226"/>
      <c r="H22" s="226"/>
      <c r="I22" s="226"/>
    </row>
    <row r="23" spans="6:9" s="223" customFormat="1" x14ac:dyDescent="0.15">
      <c r="F23" s="226"/>
      <c r="G23" s="226"/>
      <c r="H23" s="226"/>
      <c r="I23" s="226"/>
    </row>
    <row r="24" spans="6:9" s="223" customFormat="1" x14ac:dyDescent="0.15">
      <c r="F24" s="226"/>
      <c r="G24" s="226"/>
      <c r="H24" s="226"/>
      <c r="I24" s="226"/>
    </row>
    <row r="25" spans="6:9" s="223" customFormat="1" x14ac:dyDescent="0.15">
      <c r="F25" s="226"/>
      <c r="G25" s="226"/>
      <c r="H25" s="226"/>
      <c r="I25" s="226"/>
    </row>
    <row r="26" spans="6:9" s="223" customFormat="1" x14ac:dyDescent="0.15">
      <c r="F26" s="226"/>
      <c r="G26" s="226"/>
      <c r="H26" s="226"/>
      <c r="I26" s="226"/>
    </row>
    <row r="27" spans="6:9" s="223" customFormat="1" x14ac:dyDescent="0.15">
      <c r="F27" s="226"/>
      <c r="G27" s="226"/>
      <c r="H27" s="226"/>
      <c r="I27" s="226"/>
    </row>
    <row r="28" spans="6:9" s="223" customFormat="1" x14ac:dyDescent="0.15">
      <c r="F28" s="226"/>
      <c r="G28" s="226"/>
      <c r="H28" s="226"/>
      <c r="I28" s="226"/>
    </row>
    <row r="29" spans="6:9" s="223" customFormat="1" x14ac:dyDescent="0.15">
      <c r="F29" s="226"/>
      <c r="G29" s="226"/>
      <c r="H29" s="226"/>
      <c r="I29" s="226"/>
    </row>
    <row r="30" spans="6:9" s="223" customFormat="1" x14ac:dyDescent="0.15">
      <c r="F30" s="226"/>
      <c r="G30" s="226"/>
      <c r="H30" s="226"/>
      <c r="I30" s="226"/>
    </row>
    <row r="31" spans="6:9" s="223" customFormat="1" x14ac:dyDescent="0.15">
      <c r="F31" s="226"/>
      <c r="G31" s="226"/>
      <c r="H31" s="226"/>
      <c r="I31" s="226"/>
    </row>
    <row r="32" spans="6:9" s="223" customFormat="1" x14ac:dyDescent="0.15">
      <c r="F32" s="226"/>
      <c r="G32" s="226"/>
      <c r="H32" s="226"/>
      <c r="I32" s="226"/>
    </row>
    <row r="33" spans="6:9" s="223" customFormat="1" ht="17.25" customHeight="1" x14ac:dyDescent="0.15">
      <c r="F33" s="226"/>
      <c r="G33" s="226"/>
      <c r="H33" s="226"/>
      <c r="I33" s="226"/>
    </row>
    <row r="34" spans="6:9" s="223" customFormat="1" x14ac:dyDescent="0.15">
      <c r="F34" s="226"/>
      <c r="G34" s="226"/>
      <c r="H34" s="226"/>
      <c r="I34" s="226"/>
    </row>
    <row r="35" spans="6:9" s="223" customFormat="1" x14ac:dyDescent="0.15">
      <c r="F35" s="226"/>
      <c r="G35" s="226"/>
      <c r="H35" s="226"/>
      <c r="I35" s="226"/>
    </row>
    <row r="36" spans="6:9" s="223" customFormat="1" ht="20.25" customHeight="1" x14ac:dyDescent="0.15">
      <c r="F36" s="226"/>
      <c r="G36" s="226"/>
      <c r="H36" s="226"/>
      <c r="I36" s="226"/>
    </row>
    <row r="37" spans="6:9" s="223" customFormat="1" ht="20.25" customHeight="1" x14ac:dyDescent="0.15">
      <c r="F37" s="226"/>
      <c r="G37" s="226"/>
      <c r="H37" s="226"/>
      <c r="I37" s="226"/>
    </row>
    <row r="38" spans="6:9" s="223" customFormat="1" ht="20.25" customHeight="1" x14ac:dyDescent="0.15">
      <c r="F38" s="226"/>
      <c r="G38" s="226"/>
      <c r="H38" s="226"/>
      <c r="I38" s="226"/>
    </row>
    <row r="39" spans="6:9" s="223" customFormat="1" ht="20.25" customHeight="1" x14ac:dyDescent="0.15">
      <c r="F39" s="226"/>
      <c r="G39" s="226"/>
      <c r="H39" s="226"/>
      <c r="I39" s="226"/>
    </row>
    <row r="40" spans="6:9" s="223" customFormat="1" ht="20.25" customHeight="1" x14ac:dyDescent="0.15">
      <c r="F40" s="226"/>
      <c r="G40" s="226"/>
      <c r="H40" s="226"/>
      <c r="I40" s="226"/>
    </row>
    <row r="41" spans="6:9" s="223" customFormat="1" ht="20.25" customHeight="1" x14ac:dyDescent="0.15">
      <c r="F41" s="226"/>
      <c r="G41" s="226"/>
      <c r="H41" s="226"/>
      <c r="I41" s="226"/>
    </row>
    <row r="42" spans="6:9" s="223" customFormat="1" ht="18" customHeight="1" x14ac:dyDescent="0.15">
      <c r="F42" s="226"/>
      <c r="G42" s="226"/>
      <c r="H42" s="226"/>
      <c r="I42" s="226"/>
    </row>
    <row r="43" spans="6:9" s="223" customFormat="1" ht="18" customHeight="1" x14ac:dyDescent="0.15">
      <c r="F43" s="226"/>
      <c r="G43" s="226"/>
      <c r="H43" s="226"/>
      <c r="I43" s="226"/>
    </row>
    <row r="44" spans="6:9" s="223" customFormat="1" ht="20.25" customHeight="1" x14ac:dyDescent="0.15">
      <c r="F44" s="226"/>
      <c r="G44" s="226"/>
      <c r="H44" s="226"/>
      <c r="I44" s="226"/>
    </row>
    <row r="45" spans="6:9" s="223" customFormat="1" ht="20.25" customHeight="1" x14ac:dyDescent="0.15">
      <c r="F45" s="226"/>
      <c r="G45" s="226"/>
      <c r="H45" s="226"/>
      <c r="I45" s="226"/>
    </row>
    <row r="46" spans="6:9" s="223" customFormat="1" ht="20.25" customHeight="1" x14ac:dyDescent="0.15">
      <c r="F46" s="226"/>
      <c r="G46" s="226"/>
      <c r="H46" s="226"/>
      <c r="I46" s="226"/>
    </row>
    <row r="47" spans="6:9" s="223" customFormat="1" ht="20.25" customHeight="1" x14ac:dyDescent="0.15">
      <c r="F47" s="226"/>
      <c r="G47" s="226"/>
      <c r="H47" s="226"/>
      <c r="I47" s="226"/>
    </row>
    <row r="48" spans="6:9" s="223" customFormat="1" ht="20.25" customHeight="1" x14ac:dyDescent="0.15">
      <c r="F48" s="226"/>
      <c r="G48" s="226"/>
      <c r="H48" s="226"/>
      <c r="I48" s="226"/>
    </row>
    <row r="49" spans="6:9" s="223" customFormat="1" ht="20.25" customHeight="1" x14ac:dyDescent="0.15">
      <c r="F49" s="226"/>
      <c r="G49" s="226"/>
      <c r="H49" s="226"/>
      <c r="I49" s="226"/>
    </row>
    <row r="50" spans="6:9" s="223" customFormat="1" ht="20.25" customHeight="1" x14ac:dyDescent="0.15">
      <c r="F50" s="226"/>
      <c r="G50" s="226"/>
      <c r="H50" s="226"/>
      <c r="I50" s="226"/>
    </row>
    <row r="51" spans="6:9" s="223" customFormat="1" ht="20.25" customHeight="1" x14ac:dyDescent="0.15">
      <c r="F51" s="226"/>
      <c r="G51" s="226"/>
      <c r="H51" s="226"/>
      <c r="I51" s="226"/>
    </row>
    <row r="52" spans="6:9" s="223" customFormat="1" x14ac:dyDescent="0.15">
      <c r="F52" s="226"/>
      <c r="G52" s="226"/>
      <c r="H52" s="226"/>
      <c r="I52" s="226"/>
    </row>
    <row r="53" spans="6:9" s="223" customFormat="1" x14ac:dyDescent="0.15">
      <c r="F53" s="226"/>
      <c r="G53" s="226"/>
      <c r="H53" s="226"/>
      <c r="I53" s="226"/>
    </row>
    <row r="54" spans="6:9" s="223" customFormat="1" x14ac:dyDescent="0.15">
      <c r="F54" s="226"/>
      <c r="G54" s="226"/>
      <c r="H54" s="226"/>
      <c r="I54" s="226"/>
    </row>
    <row r="55" spans="6:9" s="223" customFormat="1" x14ac:dyDescent="0.15">
      <c r="F55" s="226"/>
      <c r="G55" s="226"/>
      <c r="H55" s="226"/>
      <c r="I55" s="226"/>
    </row>
    <row r="56" spans="6:9" s="223" customFormat="1" x14ac:dyDescent="0.15">
      <c r="F56" s="226"/>
      <c r="G56" s="226"/>
      <c r="H56" s="226"/>
      <c r="I56" s="226"/>
    </row>
    <row r="57" spans="6:9" s="223" customFormat="1" x14ac:dyDescent="0.15">
      <c r="F57" s="226"/>
      <c r="G57" s="226"/>
      <c r="H57" s="226"/>
      <c r="I57" s="226"/>
    </row>
    <row r="58" spans="6:9" s="223" customFormat="1" x14ac:dyDescent="0.15">
      <c r="F58" s="226"/>
      <c r="G58" s="226"/>
      <c r="H58" s="226"/>
      <c r="I58" s="226"/>
    </row>
    <row r="59" spans="6:9" s="223" customFormat="1" x14ac:dyDescent="0.15">
      <c r="F59" s="226"/>
      <c r="G59" s="226"/>
      <c r="H59" s="226"/>
      <c r="I59" s="226"/>
    </row>
    <row r="60" spans="6:9" s="223" customFormat="1" x14ac:dyDescent="0.15">
      <c r="F60" s="226"/>
      <c r="G60" s="226"/>
      <c r="H60" s="226"/>
      <c r="I60" s="226"/>
    </row>
    <row r="61" spans="6:9" s="223" customFormat="1" x14ac:dyDescent="0.15">
      <c r="F61" s="157"/>
      <c r="G61" s="226"/>
      <c r="H61" s="226"/>
      <c r="I61" s="226"/>
    </row>
  </sheetData>
  <mergeCells count="1">
    <mergeCell ref="B1:C1"/>
  </mergeCells>
  <phoneticPr fontId="2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view="pageBreakPreview" zoomScaleNormal="100" zoomScaleSheetLayoutView="100" workbookViewId="0">
      <selection activeCell="J63" sqref="J63"/>
    </sheetView>
  </sheetViews>
  <sheetFormatPr defaultRowHeight="12" x14ac:dyDescent="0.15"/>
  <cols>
    <col min="1" max="1" width="3.5" style="104" customWidth="1"/>
    <col min="2" max="2" width="3.125" style="104" bestFit="1" customWidth="1"/>
    <col min="3" max="4" width="11.625" style="104" customWidth="1"/>
    <col min="5" max="5" width="18.625" style="104" customWidth="1"/>
    <col min="6" max="6" width="3.5" style="104" customWidth="1"/>
    <col min="7" max="7" width="3.125" style="104" bestFit="1" customWidth="1"/>
    <col min="8" max="9" width="11.625" style="104" customWidth="1"/>
    <col min="10" max="10" width="18.625" style="104" customWidth="1"/>
    <col min="11" max="11" width="4" style="104" customWidth="1"/>
    <col min="12" max="12" width="3.125" style="104" bestFit="1" customWidth="1"/>
    <col min="13" max="14" width="11.625" style="104" customWidth="1"/>
    <col min="15" max="15" width="18.625" style="104" customWidth="1"/>
    <col min="16" max="16" width="3.5" style="104" customWidth="1"/>
    <col min="17" max="17" width="3.125" style="104" bestFit="1" customWidth="1"/>
    <col min="18" max="19" width="11.625" style="104" customWidth="1"/>
    <col min="20" max="20" width="18.625" style="104" customWidth="1"/>
    <col min="21" max="16384" width="9" style="104"/>
  </cols>
  <sheetData>
    <row r="2" spans="1:10" x14ac:dyDescent="0.15">
      <c r="A2" s="6" t="s">
        <v>403</v>
      </c>
      <c r="B2" s="6"/>
      <c r="C2" s="6" t="s">
        <v>662</v>
      </c>
      <c r="D2" s="6">
        <v>5</v>
      </c>
      <c r="E2" s="6"/>
      <c r="F2" s="6" t="s">
        <v>422</v>
      </c>
      <c r="G2" s="6"/>
      <c r="H2" s="6" t="s">
        <v>662</v>
      </c>
      <c r="I2" s="6">
        <v>5</v>
      </c>
      <c r="J2" s="6"/>
    </row>
    <row r="3" spans="1:10" x14ac:dyDescent="0.15">
      <c r="A3" s="6"/>
      <c r="B3" s="227">
        <v>1</v>
      </c>
      <c r="C3" s="228">
        <v>3604839</v>
      </c>
      <c r="D3" s="229" t="s">
        <v>404</v>
      </c>
      <c r="E3" s="230" t="s">
        <v>405</v>
      </c>
      <c r="F3" s="6"/>
      <c r="G3" s="227">
        <v>1</v>
      </c>
      <c r="H3" s="231">
        <v>3652189</v>
      </c>
      <c r="I3" s="232" t="s">
        <v>424</v>
      </c>
      <c r="J3" s="233" t="s">
        <v>247</v>
      </c>
    </row>
    <row r="4" spans="1:10" x14ac:dyDescent="0.15">
      <c r="A4" s="6"/>
      <c r="B4" s="227">
        <v>2</v>
      </c>
      <c r="C4" s="234">
        <v>3604163</v>
      </c>
      <c r="D4" s="235" t="s">
        <v>406</v>
      </c>
      <c r="E4" s="238" t="s">
        <v>109</v>
      </c>
      <c r="F4" s="6"/>
      <c r="G4" s="227">
        <v>2</v>
      </c>
      <c r="H4" s="231">
        <v>3652348</v>
      </c>
      <c r="I4" s="232" t="s">
        <v>425</v>
      </c>
      <c r="J4" s="233" t="s">
        <v>247</v>
      </c>
    </row>
    <row r="5" spans="1:10" x14ac:dyDescent="0.15">
      <c r="A5" s="6"/>
      <c r="B5" s="227">
        <v>3</v>
      </c>
      <c r="C5" s="234">
        <v>3604830</v>
      </c>
      <c r="D5" s="235" t="s">
        <v>407</v>
      </c>
      <c r="E5" s="238" t="s">
        <v>109</v>
      </c>
      <c r="F5" s="6"/>
      <c r="G5" s="227">
        <v>3</v>
      </c>
      <c r="H5" s="231">
        <v>3652349</v>
      </c>
      <c r="I5" s="232" t="s">
        <v>432</v>
      </c>
      <c r="J5" s="233" t="s">
        <v>247</v>
      </c>
    </row>
    <row r="6" spans="1:10" x14ac:dyDescent="0.15">
      <c r="A6" s="6"/>
      <c r="B6" s="227">
        <v>4</v>
      </c>
      <c r="C6" s="234">
        <v>3604250</v>
      </c>
      <c r="D6" s="235" t="s">
        <v>408</v>
      </c>
      <c r="E6" s="236" t="s">
        <v>409</v>
      </c>
      <c r="F6" s="6"/>
      <c r="G6" s="227">
        <v>4</v>
      </c>
      <c r="H6" s="237">
        <v>3652177</v>
      </c>
      <c r="I6" s="238" t="s">
        <v>426</v>
      </c>
      <c r="J6" s="239" t="s">
        <v>409</v>
      </c>
    </row>
    <row r="7" spans="1:10" x14ac:dyDescent="0.15">
      <c r="A7" s="6"/>
      <c r="B7" s="227">
        <v>5</v>
      </c>
      <c r="C7" s="234">
        <v>3604484</v>
      </c>
      <c r="D7" s="235" t="s">
        <v>410</v>
      </c>
      <c r="E7" s="236" t="s">
        <v>409</v>
      </c>
      <c r="F7" s="6"/>
      <c r="G7" s="227">
        <v>5</v>
      </c>
      <c r="H7" s="237">
        <v>3652420</v>
      </c>
      <c r="I7" s="238" t="s">
        <v>427</v>
      </c>
      <c r="J7" s="239" t="s">
        <v>409</v>
      </c>
    </row>
    <row r="8" spans="1:10" x14ac:dyDescent="0.15">
      <c r="A8" s="6"/>
      <c r="B8" s="227">
        <v>6</v>
      </c>
      <c r="C8" s="234">
        <v>3603807</v>
      </c>
      <c r="D8" s="235" t="s">
        <v>411</v>
      </c>
      <c r="E8" s="236" t="s">
        <v>409</v>
      </c>
      <c r="F8" s="6"/>
      <c r="G8" s="227">
        <v>6</v>
      </c>
      <c r="H8" s="237">
        <v>3652652</v>
      </c>
      <c r="I8" s="238" t="s">
        <v>428</v>
      </c>
      <c r="J8" s="239" t="s">
        <v>405</v>
      </c>
    </row>
    <row r="9" spans="1:10" x14ac:dyDescent="0.15">
      <c r="A9" s="6"/>
      <c r="B9" s="227">
        <v>7</v>
      </c>
      <c r="C9" s="234">
        <v>3604960</v>
      </c>
      <c r="D9" s="235" t="s">
        <v>412</v>
      </c>
      <c r="E9" s="236" t="s">
        <v>409</v>
      </c>
      <c r="F9" s="6"/>
      <c r="G9" s="227">
        <v>7</v>
      </c>
      <c r="H9" s="237">
        <v>3652578</v>
      </c>
      <c r="I9" s="238" t="s">
        <v>429</v>
      </c>
      <c r="J9" s="239" t="s">
        <v>430</v>
      </c>
    </row>
    <row r="10" spans="1:10" x14ac:dyDescent="0.15">
      <c r="A10" s="6"/>
      <c r="B10" s="227">
        <v>8</v>
      </c>
      <c r="C10" s="228">
        <v>3604340</v>
      </c>
      <c r="D10" s="229" t="s">
        <v>413</v>
      </c>
      <c r="E10" s="230" t="s">
        <v>405</v>
      </c>
      <c r="F10" s="6"/>
      <c r="G10" s="227">
        <v>8</v>
      </c>
      <c r="H10" s="237">
        <v>3652429</v>
      </c>
      <c r="I10" s="238" t="s">
        <v>431</v>
      </c>
      <c r="J10" s="239" t="s">
        <v>409</v>
      </c>
    </row>
    <row r="11" spans="1:10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15">
      <c r="A12" s="6" t="s">
        <v>437</v>
      </c>
      <c r="B12" s="6"/>
      <c r="C12" s="6" t="s">
        <v>662</v>
      </c>
      <c r="D12" s="6">
        <v>7</v>
      </c>
      <c r="E12" s="6"/>
      <c r="F12" s="6" t="s">
        <v>439</v>
      </c>
      <c r="G12" s="6"/>
      <c r="H12" s="6" t="s">
        <v>662</v>
      </c>
      <c r="I12" s="6">
        <v>5</v>
      </c>
      <c r="J12" s="6"/>
    </row>
    <row r="13" spans="1:10" x14ac:dyDescent="0.15">
      <c r="A13" s="6"/>
      <c r="B13" s="227">
        <v>1</v>
      </c>
      <c r="C13" s="237">
        <v>3604297</v>
      </c>
      <c r="D13" s="238" t="s">
        <v>440</v>
      </c>
      <c r="E13" s="239" t="s">
        <v>450</v>
      </c>
      <c r="F13" s="6"/>
      <c r="G13" s="227">
        <v>1</v>
      </c>
      <c r="H13" s="231">
        <v>3652671</v>
      </c>
      <c r="I13" s="232" t="s">
        <v>463</v>
      </c>
      <c r="J13" s="233" t="s">
        <v>472</v>
      </c>
    </row>
    <row r="14" spans="1:10" x14ac:dyDescent="0.15">
      <c r="A14" s="6"/>
      <c r="B14" s="227">
        <v>2</v>
      </c>
      <c r="C14" s="232">
        <v>3604172</v>
      </c>
      <c r="D14" s="232" t="s">
        <v>442</v>
      </c>
      <c r="E14" s="233" t="s">
        <v>451</v>
      </c>
      <c r="F14" s="6"/>
      <c r="G14" s="227">
        <v>2</v>
      </c>
      <c r="H14" s="231">
        <v>3652178</v>
      </c>
      <c r="I14" s="232" t="s">
        <v>464</v>
      </c>
      <c r="J14" s="233" t="s">
        <v>472</v>
      </c>
    </row>
    <row r="15" spans="1:10" x14ac:dyDescent="0.15">
      <c r="A15" s="6"/>
      <c r="B15" s="227">
        <v>3</v>
      </c>
      <c r="C15" s="231">
        <v>3604453</v>
      </c>
      <c r="D15" s="232" t="s">
        <v>443</v>
      </c>
      <c r="E15" s="238" t="s">
        <v>452</v>
      </c>
      <c r="F15" s="6"/>
      <c r="G15" s="227">
        <v>3</v>
      </c>
      <c r="H15" s="231">
        <v>3652394</v>
      </c>
      <c r="I15" s="232" t="s">
        <v>465</v>
      </c>
      <c r="J15" s="233" t="s">
        <v>473</v>
      </c>
    </row>
    <row r="16" spans="1:10" x14ac:dyDescent="0.15">
      <c r="A16" s="6"/>
      <c r="B16" s="227">
        <v>4</v>
      </c>
      <c r="C16" s="231">
        <v>3604552</v>
      </c>
      <c r="D16" s="232" t="s">
        <v>444</v>
      </c>
      <c r="E16" s="238" t="s">
        <v>453</v>
      </c>
      <c r="F16" s="6"/>
      <c r="G16" s="227">
        <v>4</v>
      </c>
      <c r="H16" s="246">
        <v>3652639</v>
      </c>
      <c r="I16" s="247" t="s">
        <v>466</v>
      </c>
      <c r="J16" s="233" t="s">
        <v>472</v>
      </c>
    </row>
    <row r="17" spans="1:10" x14ac:dyDescent="0.15">
      <c r="A17" s="6"/>
      <c r="B17" s="227">
        <v>5</v>
      </c>
      <c r="C17" s="232">
        <v>3604342</v>
      </c>
      <c r="D17" s="232" t="s">
        <v>446</v>
      </c>
      <c r="E17" s="233" t="s">
        <v>454</v>
      </c>
      <c r="F17" s="6"/>
      <c r="G17" s="227">
        <v>5</v>
      </c>
      <c r="H17" s="237">
        <v>3652475</v>
      </c>
      <c r="I17" s="238" t="s">
        <v>467</v>
      </c>
      <c r="J17" s="239" t="s">
        <v>468</v>
      </c>
    </row>
    <row r="18" spans="1:10" x14ac:dyDescent="0.15">
      <c r="A18" s="6"/>
      <c r="B18" s="227">
        <v>6</v>
      </c>
      <c r="C18" s="234">
        <v>3604953</v>
      </c>
      <c r="D18" s="235" t="s">
        <v>447</v>
      </c>
      <c r="E18" s="236" t="s">
        <v>405</v>
      </c>
      <c r="F18" s="6"/>
      <c r="G18" s="227">
        <v>6</v>
      </c>
      <c r="H18" s="231">
        <v>3652473</v>
      </c>
      <c r="I18" s="232" t="s">
        <v>469</v>
      </c>
      <c r="J18" s="233" t="s">
        <v>473</v>
      </c>
    </row>
    <row r="19" spans="1:10" x14ac:dyDescent="0.15">
      <c r="A19" s="6"/>
      <c r="B19" s="227">
        <v>7</v>
      </c>
      <c r="C19" s="234">
        <v>3604541</v>
      </c>
      <c r="D19" s="235" t="s">
        <v>448</v>
      </c>
      <c r="E19" s="236" t="s">
        <v>405</v>
      </c>
      <c r="F19" s="6"/>
      <c r="G19" s="227">
        <v>7</v>
      </c>
      <c r="H19" s="232">
        <v>3652535</v>
      </c>
      <c r="I19" s="232" t="s">
        <v>470</v>
      </c>
      <c r="J19" s="233" t="s">
        <v>473</v>
      </c>
    </row>
    <row r="20" spans="1:10" x14ac:dyDescent="0.15">
      <c r="A20" s="6"/>
      <c r="B20" s="227">
        <v>8</v>
      </c>
      <c r="C20" s="232">
        <v>3604208</v>
      </c>
      <c r="D20" s="232" t="s">
        <v>449</v>
      </c>
      <c r="E20" s="233" t="s">
        <v>451</v>
      </c>
      <c r="F20" s="6"/>
      <c r="G20" s="227">
        <v>8</v>
      </c>
      <c r="H20" s="231">
        <v>3652541</v>
      </c>
      <c r="I20" s="232" t="s">
        <v>471</v>
      </c>
      <c r="J20" s="233" t="s">
        <v>219</v>
      </c>
    </row>
    <row r="21" spans="1:10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15">
      <c r="A22" s="6" t="s">
        <v>490</v>
      </c>
      <c r="B22" s="6"/>
      <c r="C22" s="6" t="s">
        <v>662</v>
      </c>
      <c r="D22" s="6">
        <v>3</v>
      </c>
      <c r="E22" s="6"/>
      <c r="F22" s="6" t="s">
        <v>492</v>
      </c>
      <c r="G22" s="6"/>
      <c r="H22" s="6" t="s">
        <v>662</v>
      </c>
      <c r="I22" s="6" t="s">
        <v>664</v>
      </c>
      <c r="J22" s="6"/>
    </row>
    <row r="23" spans="1:10" x14ac:dyDescent="0.15">
      <c r="A23" s="6"/>
      <c r="B23" s="227">
        <v>1</v>
      </c>
      <c r="C23" s="249">
        <v>3604658</v>
      </c>
      <c r="D23" s="248" t="s">
        <v>474</v>
      </c>
      <c r="E23" s="250" t="s">
        <v>475</v>
      </c>
      <c r="F23" s="6"/>
      <c r="G23" s="227">
        <v>1</v>
      </c>
      <c r="H23" s="232">
        <v>3652640</v>
      </c>
      <c r="I23" s="241" t="s">
        <v>494</v>
      </c>
      <c r="J23" s="242" t="s">
        <v>503</v>
      </c>
    </row>
    <row r="24" spans="1:10" x14ac:dyDescent="0.15">
      <c r="A24" s="6"/>
      <c r="B24" s="227">
        <v>2</v>
      </c>
      <c r="C24" s="240">
        <v>3604666</v>
      </c>
      <c r="D24" s="241" t="s">
        <v>476</v>
      </c>
      <c r="E24" s="248" t="s">
        <v>477</v>
      </c>
      <c r="F24" s="6"/>
      <c r="G24" s="227">
        <v>2</v>
      </c>
      <c r="H24" s="240">
        <v>3652585</v>
      </c>
      <c r="I24" s="241" t="s">
        <v>495</v>
      </c>
      <c r="J24" s="242" t="s">
        <v>504</v>
      </c>
    </row>
    <row r="25" spans="1:10" x14ac:dyDescent="0.15">
      <c r="A25" s="6"/>
      <c r="B25" s="227">
        <v>3</v>
      </c>
      <c r="C25" s="249">
        <v>3604698</v>
      </c>
      <c r="D25" s="248" t="s">
        <v>478</v>
      </c>
      <c r="E25" s="250" t="s">
        <v>487</v>
      </c>
      <c r="F25" s="6"/>
      <c r="G25" s="227">
        <v>3</v>
      </c>
      <c r="H25" s="231">
        <v>3652519</v>
      </c>
      <c r="I25" s="241" t="s">
        <v>496</v>
      </c>
      <c r="J25" s="242" t="s">
        <v>503</v>
      </c>
    </row>
    <row r="26" spans="1:10" x14ac:dyDescent="0.15">
      <c r="A26" s="6"/>
      <c r="B26" s="227">
        <v>4</v>
      </c>
      <c r="C26" s="240">
        <v>3604619</v>
      </c>
      <c r="D26" s="241" t="s">
        <v>479</v>
      </c>
      <c r="E26" s="248" t="s">
        <v>488</v>
      </c>
      <c r="F26" s="6"/>
      <c r="G26" s="227">
        <v>4</v>
      </c>
      <c r="H26" s="232">
        <v>3652554</v>
      </c>
      <c r="I26" s="241" t="s">
        <v>497</v>
      </c>
      <c r="J26" s="242" t="s">
        <v>505</v>
      </c>
    </row>
    <row r="27" spans="1:10" x14ac:dyDescent="0.15">
      <c r="A27" s="6"/>
      <c r="B27" s="227">
        <v>5</v>
      </c>
      <c r="C27" s="249">
        <v>3604469</v>
      </c>
      <c r="D27" s="248" t="s">
        <v>480</v>
      </c>
      <c r="E27" s="250" t="s">
        <v>489</v>
      </c>
      <c r="F27" s="6"/>
      <c r="G27" s="227">
        <v>5</v>
      </c>
      <c r="H27" s="237">
        <v>3652586</v>
      </c>
      <c r="I27" s="248" t="s">
        <v>498</v>
      </c>
      <c r="J27" s="250" t="s">
        <v>499</v>
      </c>
    </row>
    <row r="28" spans="1:10" x14ac:dyDescent="0.15">
      <c r="A28" s="6"/>
      <c r="B28" s="227">
        <v>6</v>
      </c>
      <c r="C28" s="241">
        <v>3604729</v>
      </c>
      <c r="D28" s="241" t="s">
        <v>481</v>
      </c>
      <c r="E28" s="242" t="s">
        <v>482</v>
      </c>
      <c r="F28" s="6"/>
      <c r="G28" s="227">
        <v>6</v>
      </c>
      <c r="H28" s="240">
        <v>3652587</v>
      </c>
      <c r="I28" s="241" t="s">
        <v>500</v>
      </c>
      <c r="J28" s="248" t="s">
        <v>506</v>
      </c>
    </row>
    <row r="29" spans="1:10" x14ac:dyDescent="0.15">
      <c r="A29" s="6"/>
      <c r="B29" s="227">
        <v>7</v>
      </c>
      <c r="C29" s="248">
        <v>3604965</v>
      </c>
      <c r="D29" s="248" t="s">
        <v>483</v>
      </c>
      <c r="E29" s="250" t="s">
        <v>484</v>
      </c>
      <c r="F29" s="6"/>
      <c r="G29" s="227">
        <v>7</v>
      </c>
      <c r="H29" s="240">
        <v>3652575</v>
      </c>
      <c r="I29" s="241" t="s">
        <v>501</v>
      </c>
      <c r="J29" s="248" t="s">
        <v>507</v>
      </c>
    </row>
    <row r="30" spans="1:10" x14ac:dyDescent="0.15">
      <c r="A30" s="6"/>
      <c r="B30" s="227">
        <v>8</v>
      </c>
      <c r="C30" s="240">
        <v>3604275</v>
      </c>
      <c r="D30" s="241" t="s">
        <v>485</v>
      </c>
      <c r="E30" s="242" t="s">
        <v>486</v>
      </c>
      <c r="F30" s="6"/>
      <c r="G30" s="227">
        <v>8</v>
      </c>
      <c r="H30" s="237">
        <v>3652576</v>
      </c>
      <c r="I30" s="248" t="s">
        <v>502</v>
      </c>
      <c r="J30" s="250" t="s">
        <v>508</v>
      </c>
    </row>
    <row r="31" spans="1:10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15">
      <c r="A32" s="6" t="s">
        <v>531</v>
      </c>
      <c r="B32" s="6"/>
      <c r="C32" s="6" t="s">
        <v>662</v>
      </c>
      <c r="D32" s="6">
        <v>5</v>
      </c>
      <c r="E32" s="6"/>
      <c r="F32" s="6" t="s">
        <v>532</v>
      </c>
      <c r="G32" s="6"/>
      <c r="H32" s="6" t="s">
        <v>662</v>
      </c>
      <c r="I32" s="6">
        <v>4</v>
      </c>
      <c r="J32" s="6"/>
    </row>
    <row r="33" spans="1:20" x14ac:dyDescent="0.15">
      <c r="A33" s="6"/>
      <c r="B33" s="227">
        <v>1</v>
      </c>
      <c r="C33" s="240">
        <v>3604573</v>
      </c>
      <c r="D33" s="241" t="s">
        <v>535</v>
      </c>
      <c r="E33" s="242" t="s">
        <v>421</v>
      </c>
      <c r="F33" s="6"/>
      <c r="G33" s="227">
        <v>1</v>
      </c>
      <c r="H33" s="240">
        <v>3652545</v>
      </c>
      <c r="I33" s="241" t="s">
        <v>553</v>
      </c>
      <c r="J33" s="242" t="s">
        <v>512</v>
      </c>
    </row>
    <row r="34" spans="1:20" x14ac:dyDescent="0.15">
      <c r="A34" s="6"/>
      <c r="B34" s="227">
        <v>2</v>
      </c>
      <c r="C34" s="240">
        <v>3604706</v>
      </c>
      <c r="D34" s="241" t="s">
        <v>536</v>
      </c>
      <c r="E34" s="242" t="s">
        <v>537</v>
      </c>
      <c r="F34" s="6"/>
      <c r="G34" s="227">
        <v>2</v>
      </c>
      <c r="H34" s="248">
        <v>3652568</v>
      </c>
      <c r="I34" s="248" t="s">
        <v>554</v>
      </c>
      <c r="J34" s="250" t="s">
        <v>555</v>
      </c>
    </row>
    <row r="35" spans="1:20" x14ac:dyDescent="0.15">
      <c r="A35" s="6"/>
      <c r="B35" s="227">
        <v>3</v>
      </c>
      <c r="C35" s="249">
        <v>3604736</v>
      </c>
      <c r="D35" s="248" t="s">
        <v>538</v>
      </c>
      <c r="E35" s="250" t="s">
        <v>545</v>
      </c>
      <c r="F35" s="6"/>
      <c r="G35" s="227">
        <v>3</v>
      </c>
      <c r="H35" s="249">
        <v>3652558</v>
      </c>
      <c r="I35" s="248" t="s">
        <v>556</v>
      </c>
      <c r="J35" s="250" t="s">
        <v>529</v>
      </c>
    </row>
    <row r="36" spans="1:20" x14ac:dyDescent="0.15">
      <c r="A36" s="6"/>
      <c r="B36" s="227">
        <v>4</v>
      </c>
      <c r="C36" s="249">
        <v>3604670</v>
      </c>
      <c r="D36" s="248" t="s">
        <v>539</v>
      </c>
      <c r="E36" s="250" t="s">
        <v>545</v>
      </c>
      <c r="F36" s="6"/>
      <c r="G36" s="227">
        <v>4</v>
      </c>
      <c r="H36" s="249">
        <v>3652635</v>
      </c>
      <c r="I36" s="248" t="s">
        <v>557</v>
      </c>
      <c r="J36" s="250" t="s">
        <v>548</v>
      </c>
    </row>
    <row r="37" spans="1:20" x14ac:dyDescent="0.15">
      <c r="A37" s="6"/>
      <c r="B37" s="227">
        <v>5</v>
      </c>
      <c r="C37" s="248">
        <v>3604759</v>
      </c>
      <c r="D37" s="248" t="s">
        <v>540</v>
      </c>
      <c r="E37" s="253" t="s">
        <v>541</v>
      </c>
      <c r="F37" s="6"/>
      <c r="G37" s="227">
        <v>5</v>
      </c>
      <c r="H37" s="240">
        <v>3652584</v>
      </c>
      <c r="I37" s="241" t="s">
        <v>558</v>
      </c>
      <c r="J37" s="242" t="s">
        <v>512</v>
      </c>
    </row>
    <row r="38" spans="1:20" x14ac:dyDescent="0.15">
      <c r="A38" s="6"/>
      <c r="B38" s="227">
        <v>6</v>
      </c>
      <c r="C38" s="240">
        <v>3604895</v>
      </c>
      <c r="D38" s="241" t="s">
        <v>542</v>
      </c>
      <c r="E38" s="242" t="s">
        <v>445</v>
      </c>
      <c r="F38" s="6"/>
      <c r="G38" s="227">
        <v>6</v>
      </c>
      <c r="H38" s="240">
        <v>3652631</v>
      </c>
      <c r="I38" s="241" t="s">
        <v>559</v>
      </c>
      <c r="J38" s="242" t="s">
        <v>445</v>
      </c>
    </row>
    <row r="39" spans="1:20" x14ac:dyDescent="0.15">
      <c r="A39" s="6"/>
      <c r="B39" s="227">
        <v>7</v>
      </c>
      <c r="C39" s="249">
        <v>3604569</v>
      </c>
      <c r="D39" s="248" t="s">
        <v>543</v>
      </c>
      <c r="E39" s="253" t="s">
        <v>541</v>
      </c>
      <c r="F39" s="6"/>
      <c r="G39" s="227">
        <v>7</v>
      </c>
      <c r="H39" s="240">
        <v>3652627</v>
      </c>
      <c r="I39" s="241" t="s">
        <v>560</v>
      </c>
      <c r="J39" s="242" t="s">
        <v>421</v>
      </c>
    </row>
    <row r="40" spans="1:20" x14ac:dyDescent="0.15">
      <c r="A40" s="6"/>
      <c r="B40" s="227">
        <v>8</v>
      </c>
      <c r="C40" s="240">
        <v>3604811</v>
      </c>
      <c r="D40" s="241" t="s">
        <v>544</v>
      </c>
      <c r="E40" s="242" t="s">
        <v>421</v>
      </c>
      <c r="F40" s="6"/>
      <c r="G40" s="227">
        <v>8</v>
      </c>
      <c r="H40" s="248">
        <v>3652625</v>
      </c>
      <c r="I40" s="248" t="s">
        <v>561</v>
      </c>
      <c r="J40" s="253" t="s">
        <v>541</v>
      </c>
    </row>
    <row r="41" spans="1:20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15"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15">
      <c r="A43" s="6" t="s">
        <v>414</v>
      </c>
      <c r="B43" s="6"/>
      <c r="C43" s="6" t="s">
        <v>662</v>
      </c>
      <c r="D43" s="6">
        <v>2</v>
      </c>
      <c r="E43" s="6"/>
      <c r="F43" s="6" t="s">
        <v>423</v>
      </c>
      <c r="G43" s="6"/>
      <c r="H43" s="6" t="s">
        <v>662</v>
      </c>
      <c r="I43" s="6" t="s">
        <v>663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15">
      <c r="A44" s="6"/>
      <c r="B44" s="406">
        <v>1</v>
      </c>
      <c r="C44" s="234">
        <v>3604484</v>
      </c>
      <c r="D44" s="235" t="s">
        <v>410</v>
      </c>
      <c r="E44" s="236" t="s">
        <v>409</v>
      </c>
      <c r="F44" s="6"/>
      <c r="G44" s="406">
        <v>1</v>
      </c>
      <c r="H44" s="237">
        <v>3652177</v>
      </c>
      <c r="I44" s="238" t="s">
        <v>426</v>
      </c>
      <c r="J44" s="239" t="s">
        <v>409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15">
      <c r="A45" s="6"/>
      <c r="B45" s="406"/>
      <c r="C45" s="234">
        <v>3604352</v>
      </c>
      <c r="D45" s="235" t="s">
        <v>415</v>
      </c>
      <c r="E45" s="236" t="s">
        <v>409</v>
      </c>
      <c r="F45" s="6"/>
      <c r="G45" s="406"/>
      <c r="H45" s="237">
        <v>3652420</v>
      </c>
      <c r="I45" s="238" t="s">
        <v>427</v>
      </c>
      <c r="J45" s="239" t="s">
        <v>409</v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15">
      <c r="A46" s="6"/>
      <c r="B46" s="406">
        <v>2</v>
      </c>
      <c r="C46" s="228">
        <v>3604941</v>
      </c>
      <c r="D46" s="229" t="s">
        <v>416</v>
      </c>
      <c r="E46" s="230" t="s">
        <v>405</v>
      </c>
      <c r="F46" s="6"/>
      <c r="G46" s="406">
        <v>2</v>
      </c>
      <c r="H46" s="231">
        <v>3652348</v>
      </c>
      <c r="I46" s="232" t="s">
        <v>425</v>
      </c>
      <c r="J46" s="233" t="s">
        <v>247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15">
      <c r="A47" s="6"/>
      <c r="B47" s="406"/>
      <c r="C47" s="238">
        <v>3604163</v>
      </c>
      <c r="D47" s="238" t="s">
        <v>406</v>
      </c>
      <c r="E47" s="238" t="s">
        <v>417</v>
      </c>
      <c r="F47" s="6"/>
      <c r="G47" s="406"/>
      <c r="H47" s="231">
        <v>3652349</v>
      </c>
      <c r="I47" s="232" t="s">
        <v>433</v>
      </c>
      <c r="J47" s="233" t="s">
        <v>247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15">
      <c r="A48" s="6"/>
      <c r="B48" s="406">
        <v>3</v>
      </c>
      <c r="C48" s="234">
        <v>3603807</v>
      </c>
      <c r="D48" s="235" t="s">
        <v>411</v>
      </c>
      <c r="E48" s="236" t="s">
        <v>409</v>
      </c>
      <c r="F48" s="6"/>
      <c r="G48" s="406">
        <v>3</v>
      </c>
      <c r="H48" s="237">
        <v>3652578</v>
      </c>
      <c r="I48" s="238" t="s">
        <v>429</v>
      </c>
      <c r="J48" s="239" t="s">
        <v>430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15">
      <c r="A49" s="6"/>
      <c r="B49" s="406"/>
      <c r="C49" s="234">
        <v>3604960</v>
      </c>
      <c r="D49" s="235" t="s">
        <v>412</v>
      </c>
      <c r="E49" s="236" t="s">
        <v>409</v>
      </c>
      <c r="F49" s="6"/>
      <c r="G49" s="406"/>
      <c r="H49" s="237">
        <v>3652361</v>
      </c>
      <c r="I49" s="238" t="s">
        <v>435</v>
      </c>
      <c r="J49" s="233" t="s">
        <v>436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15">
      <c r="A50" s="6"/>
      <c r="B50" s="406">
        <v>4</v>
      </c>
      <c r="C50" s="231">
        <v>3604403</v>
      </c>
      <c r="D50" s="232" t="s">
        <v>418</v>
      </c>
      <c r="E50" s="233" t="s">
        <v>419</v>
      </c>
      <c r="F50" s="6"/>
      <c r="G50" s="406">
        <v>4</v>
      </c>
      <c r="H50" s="237">
        <v>3652429</v>
      </c>
      <c r="I50" s="238" t="s">
        <v>431</v>
      </c>
      <c r="J50" s="239" t="s">
        <v>409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15">
      <c r="A51" s="6"/>
      <c r="B51" s="406"/>
      <c r="C51" s="231">
        <v>3604605</v>
      </c>
      <c r="D51" s="232" t="s">
        <v>420</v>
      </c>
      <c r="E51" s="233" t="s">
        <v>421</v>
      </c>
      <c r="F51" s="6"/>
      <c r="G51" s="406"/>
      <c r="H51" s="237">
        <v>3652396</v>
      </c>
      <c r="I51" s="238" t="s">
        <v>434</v>
      </c>
      <c r="J51" s="239" t="s">
        <v>409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15">
      <c r="A53" s="6" t="s">
        <v>438</v>
      </c>
      <c r="B53" s="6"/>
      <c r="C53" s="6" t="s">
        <v>662</v>
      </c>
      <c r="D53" s="6">
        <v>3</v>
      </c>
      <c r="E53" s="6"/>
      <c r="F53" s="6" t="s">
        <v>438</v>
      </c>
      <c r="G53" s="6"/>
      <c r="H53" s="6" t="s">
        <v>662</v>
      </c>
      <c r="I53" s="6" t="s">
        <v>663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15">
      <c r="A54" s="6"/>
      <c r="B54" s="406">
        <v>1</v>
      </c>
      <c r="C54" s="232">
        <v>3604172</v>
      </c>
      <c r="D54" s="232" t="s">
        <v>442</v>
      </c>
      <c r="E54" s="233" t="s">
        <v>456</v>
      </c>
      <c r="F54" s="6"/>
      <c r="G54" s="406">
        <v>1</v>
      </c>
      <c r="H54" s="240">
        <v>3652394</v>
      </c>
      <c r="I54" s="241" t="s">
        <v>465</v>
      </c>
      <c r="J54" s="242" t="s">
        <v>509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15">
      <c r="A55" s="6"/>
      <c r="B55" s="406"/>
      <c r="C55" s="232">
        <v>3604297</v>
      </c>
      <c r="D55" s="232" t="s">
        <v>440</v>
      </c>
      <c r="E55" s="238" t="s">
        <v>441</v>
      </c>
      <c r="F55" s="6"/>
      <c r="G55" s="406"/>
      <c r="H55" s="240">
        <v>3652671</v>
      </c>
      <c r="I55" s="241" t="s">
        <v>463</v>
      </c>
      <c r="J55" s="242" t="s">
        <v>513</v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15">
      <c r="A56" s="6"/>
      <c r="B56" s="406">
        <v>2</v>
      </c>
      <c r="C56" s="243">
        <v>3604625</v>
      </c>
      <c r="D56" s="238" t="s">
        <v>455</v>
      </c>
      <c r="E56" s="238" t="s">
        <v>457</v>
      </c>
      <c r="F56" s="6"/>
      <c r="G56" s="406">
        <v>2</v>
      </c>
      <c r="H56" s="244">
        <v>3652639</v>
      </c>
      <c r="I56" s="245" t="s">
        <v>466</v>
      </c>
      <c r="J56" s="242" t="s">
        <v>510</v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15">
      <c r="A57" s="6"/>
      <c r="B57" s="406"/>
      <c r="C57" s="238">
        <v>3604626</v>
      </c>
      <c r="D57" s="238" t="s">
        <v>458</v>
      </c>
      <c r="E57" s="238" t="s">
        <v>457</v>
      </c>
      <c r="F57" s="6"/>
      <c r="G57" s="406"/>
      <c r="H57" s="245">
        <v>3652604</v>
      </c>
      <c r="I57" s="245" t="s">
        <v>514</v>
      </c>
      <c r="J57" s="248" t="s">
        <v>517</v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15">
      <c r="A58" s="6"/>
      <c r="B58" s="406">
        <v>3</v>
      </c>
      <c r="C58" s="231">
        <v>3604505</v>
      </c>
      <c r="D58" s="232" t="s">
        <v>459</v>
      </c>
      <c r="E58" s="238" t="s">
        <v>460</v>
      </c>
      <c r="F58" s="6"/>
      <c r="G58" s="406">
        <v>3</v>
      </c>
      <c r="H58" s="240">
        <v>3652473</v>
      </c>
      <c r="I58" s="241" t="s">
        <v>469</v>
      </c>
      <c r="J58" s="242" t="s">
        <v>510</v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15">
      <c r="A59" s="6"/>
      <c r="B59" s="406"/>
      <c r="C59" s="238">
        <v>3604530</v>
      </c>
      <c r="D59" s="238" t="s">
        <v>461</v>
      </c>
      <c r="E59" s="239" t="s">
        <v>462</v>
      </c>
      <c r="F59" s="6"/>
      <c r="G59" s="406"/>
      <c r="H59" s="240">
        <v>3652675</v>
      </c>
      <c r="I59" s="241" t="s">
        <v>515</v>
      </c>
      <c r="J59" s="242" t="s">
        <v>518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15">
      <c r="A60" s="6"/>
      <c r="B60" s="406">
        <v>4</v>
      </c>
      <c r="C60" s="234">
        <v>3604953</v>
      </c>
      <c r="D60" s="235" t="s">
        <v>447</v>
      </c>
      <c r="E60" s="236" t="s">
        <v>405</v>
      </c>
      <c r="F60" s="6"/>
      <c r="G60" s="406">
        <v>4</v>
      </c>
      <c r="H60" s="240">
        <v>3652455</v>
      </c>
      <c r="I60" s="241" t="s">
        <v>511</v>
      </c>
      <c r="J60" s="242" t="s">
        <v>512</v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15">
      <c r="A61" s="6"/>
      <c r="B61" s="406"/>
      <c r="C61" s="234">
        <v>3604541</v>
      </c>
      <c r="D61" s="235" t="s">
        <v>448</v>
      </c>
      <c r="E61" s="236" t="s">
        <v>405</v>
      </c>
      <c r="F61" s="6"/>
      <c r="G61" s="406"/>
      <c r="H61" s="240">
        <v>3652581</v>
      </c>
      <c r="I61" s="241" t="s">
        <v>516</v>
      </c>
      <c r="J61" s="242" t="s">
        <v>519</v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15">
      <c r="A63" s="6" t="s">
        <v>491</v>
      </c>
      <c r="B63" s="6"/>
      <c r="C63" s="6" t="s">
        <v>662</v>
      </c>
      <c r="D63" s="6">
        <v>2</v>
      </c>
      <c r="E63" s="6"/>
      <c r="F63" s="6" t="s">
        <v>493</v>
      </c>
      <c r="G63" s="6"/>
      <c r="H63" s="6" t="s">
        <v>662</v>
      </c>
      <c r="I63" s="6">
        <v>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15">
      <c r="A64" s="6"/>
      <c r="B64" s="406">
        <v>1</v>
      </c>
      <c r="C64" s="248">
        <v>3604965</v>
      </c>
      <c r="D64" s="248" t="s">
        <v>483</v>
      </c>
      <c r="E64" s="250" t="s">
        <v>484</v>
      </c>
      <c r="F64" s="6"/>
      <c r="G64" s="406">
        <v>1</v>
      </c>
      <c r="H64" s="241">
        <v>3652640</v>
      </c>
      <c r="I64" s="241" t="s">
        <v>494</v>
      </c>
      <c r="J64" s="242" t="s">
        <v>421</v>
      </c>
    </row>
    <row r="65" spans="1:10" x14ac:dyDescent="0.15">
      <c r="A65" s="6"/>
      <c r="B65" s="406"/>
      <c r="C65" s="248">
        <v>3604630</v>
      </c>
      <c r="D65" s="248" t="s">
        <v>523</v>
      </c>
      <c r="E65" s="250" t="s">
        <v>484</v>
      </c>
      <c r="F65" s="6"/>
      <c r="G65" s="406"/>
      <c r="H65" s="240">
        <v>3652519</v>
      </c>
      <c r="I65" s="241" t="s">
        <v>496</v>
      </c>
      <c r="J65" s="242" t="s">
        <v>421</v>
      </c>
    </row>
    <row r="66" spans="1:10" x14ac:dyDescent="0.15">
      <c r="A66" s="6"/>
      <c r="B66" s="406">
        <v>2</v>
      </c>
      <c r="C66" s="244">
        <v>3604619</v>
      </c>
      <c r="D66" s="245" t="s">
        <v>520</v>
      </c>
      <c r="E66" s="248" t="s">
        <v>521</v>
      </c>
      <c r="F66" s="6"/>
      <c r="G66" s="406">
        <v>2</v>
      </c>
      <c r="H66" s="240">
        <v>3652569</v>
      </c>
      <c r="I66" s="241" t="s">
        <v>527</v>
      </c>
      <c r="J66" s="242" t="s">
        <v>421</v>
      </c>
    </row>
    <row r="67" spans="1:10" x14ac:dyDescent="0.15">
      <c r="A67" s="6"/>
      <c r="B67" s="406"/>
      <c r="C67" s="245">
        <v>3604620</v>
      </c>
      <c r="D67" s="245" t="s">
        <v>524</v>
      </c>
      <c r="E67" s="248" t="s">
        <v>525</v>
      </c>
      <c r="F67" s="6"/>
      <c r="G67" s="406"/>
      <c r="H67" s="240">
        <v>3652637</v>
      </c>
      <c r="I67" s="241" t="s">
        <v>530</v>
      </c>
      <c r="J67" s="242" t="s">
        <v>421</v>
      </c>
    </row>
    <row r="68" spans="1:10" x14ac:dyDescent="0.15">
      <c r="A68" s="6"/>
      <c r="B68" s="406">
        <v>3</v>
      </c>
      <c r="C68" s="251">
        <v>3604698</v>
      </c>
      <c r="D68" s="248" t="s">
        <v>478</v>
      </c>
      <c r="E68" s="250" t="s">
        <v>487</v>
      </c>
      <c r="F68" s="6"/>
      <c r="G68" s="406">
        <v>3</v>
      </c>
      <c r="H68" s="251">
        <v>3652598</v>
      </c>
      <c r="I68" s="248" t="s">
        <v>528</v>
      </c>
      <c r="J68" s="250" t="s">
        <v>529</v>
      </c>
    </row>
    <row r="69" spans="1:10" x14ac:dyDescent="0.15">
      <c r="A69" s="6"/>
      <c r="B69" s="406"/>
      <c r="C69" s="248">
        <v>3604275</v>
      </c>
      <c r="D69" s="252" t="s">
        <v>485</v>
      </c>
      <c r="E69" s="242" t="s">
        <v>486</v>
      </c>
      <c r="F69" s="6"/>
      <c r="G69" s="406"/>
      <c r="H69" s="248">
        <v>3652576</v>
      </c>
      <c r="I69" s="248" t="s">
        <v>502</v>
      </c>
      <c r="J69" s="250" t="s">
        <v>529</v>
      </c>
    </row>
    <row r="70" spans="1:10" x14ac:dyDescent="0.15">
      <c r="A70" s="6"/>
      <c r="B70" s="406">
        <v>4</v>
      </c>
      <c r="C70" s="240">
        <v>3604492</v>
      </c>
      <c r="D70" s="241" t="s">
        <v>522</v>
      </c>
      <c r="E70" s="242" t="s">
        <v>482</v>
      </c>
      <c r="F70" s="6"/>
      <c r="G70" s="406">
        <v>4</v>
      </c>
      <c r="H70" s="240">
        <v>3652575</v>
      </c>
      <c r="I70" s="241" t="s">
        <v>501</v>
      </c>
      <c r="J70" s="248" t="s">
        <v>445</v>
      </c>
    </row>
    <row r="71" spans="1:10" x14ac:dyDescent="0.15">
      <c r="A71" s="6"/>
      <c r="B71" s="406"/>
      <c r="C71" s="241">
        <v>3604658</v>
      </c>
      <c r="D71" s="241" t="s">
        <v>474</v>
      </c>
      <c r="E71" s="248" t="s">
        <v>526</v>
      </c>
      <c r="F71" s="6"/>
      <c r="G71" s="406"/>
      <c r="H71" s="240">
        <v>3652587</v>
      </c>
      <c r="I71" s="241" t="s">
        <v>500</v>
      </c>
      <c r="J71" s="248" t="s">
        <v>445</v>
      </c>
    </row>
    <row r="72" spans="1:10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15">
      <c r="A73" s="6" t="s">
        <v>534</v>
      </c>
      <c r="B73" s="6"/>
      <c r="C73" s="6" t="s">
        <v>662</v>
      </c>
      <c r="D73" s="6">
        <v>3</v>
      </c>
      <c r="E73" s="6"/>
      <c r="F73" s="6" t="s">
        <v>533</v>
      </c>
      <c r="G73" s="6"/>
      <c r="H73" s="6" t="s">
        <v>662</v>
      </c>
      <c r="I73" s="6">
        <v>2</v>
      </c>
      <c r="J73" s="6"/>
    </row>
    <row r="74" spans="1:10" x14ac:dyDescent="0.15">
      <c r="A74" s="6"/>
      <c r="B74" s="406">
        <v>1</v>
      </c>
      <c r="C74" s="240">
        <v>3604573</v>
      </c>
      <c r="D74" s="241" t="s">
        <v>535</v>
      </c>
      <c r="E74" s="242" t="s">
        <v>421</v>
      </c>
      <c r="F74" s="6"/>
      <c r="G74" s="406">
        <v>1</v>
      </c>
      <c r="H74" s="249">
        <v>3652558</v>
      </c>
      <c r="I74" s="248" t="s">
        <v>556</v>
      </c>
      <c r="J74" s="250" t="s">
        <v>562</v>
      </c>
    </row>
    <row r="75" spans="1:10" x14ac:dyDescent="0.15">
      <c r="A75" s="6"/>
      <c r="B75" s="406"/>
      <c r="C75" s="241">
        <v>3604706</v>
      </c>
      <c r="D75" s="241" t="s">
        <v>536</v>
      </c>
      <c r="E75" s="242" t="s">
        <v>537</v>
      </c>
      <c r="F75" s="6"/>
      <c r="G75" s="406"/>
      <c r="H75" s="248">
        <v>3652568</v>
      </c>
      <c r="I75" s="248" t="s">
        <v>564</v>
      </c>
      <c r="J75" s="250" t="s">
        <v>555</v>
      </c>
    </row>
    <row r="76" spans="1:10" x14ac:dyDescent="0.15">
      <c r="A76" s="6"/>
      <c r="B76" s="406">
        <v>2</v>
      </c>
      <c r="C76" s="251">
        <v>3604736</v>
      </c>
      <c r="D76" s="248" t="s">
        <v>538</v>
      </c>
      <c r="E76" s="250" t="s">
        <v>529</v>
      </c>
      <c r="F76" s="6"/>
      <c r="G76" s="406">
        <v>2</v>
      </c>
      <c r="H76" s="240">
        <v>3652627</v>
      </c>
      <c r="I76" s="241" t="s">
        <v>560</v>
      </c>
      <c r="J76" s="242" t="s">
        <v>563</v>
      </c>
    </row>
    <row r="77" spans="1:10" x14ac:dyDescent="0.15">
      <c r="A77" s="6"/>
      <c r="B77" s="406"/>
      <c r="C77" s="251">
        <v>3604670</v>
      </c>
      <c r="D77" s="248" t="s">
        <v>539</v>
      </c>
      <c r="E77" s="250" t="s">
        <v>489</v>
      </c>
      <c r="F77" s="6"/>
      <c r="G77" s="406"/>
      <c r="H77" s="240">
        <v>3652649</v>
      </c>
      <c r="I77" s="241" t="s">
        <v>565</v>
      </c>
      <c r="J77" s="242" t="s">
        <v>421</v>
      </c>
    </row>
    <row r="78" spans="1:10" x14ac:dyDescent="0.15">
      <c r="A78" s="6"/>
      <c r="B78" s="406">
        <v>3</v>
      </c>
      <c r="C78" s="241">
        <v>3604767</v>
      </c>
      <c r="D78" s="241" t="s">
        <v>546</v>
      </c>
      <c r="E78" s="242" t="s">
        <v>421</v>
      </c>
      <c r="F78" s="6"/>
      <c r="G78" s="406">
        <v>3</v>
      </c>
      <c r="H78" s="227"/>
      <c r="I78" s="227"/>
      <c r="J78" s="227"/>
    </row>
    <row r="79" spans="1:10" x14ac:dyDescent="0.15">
      <c r="A79" s="6"/>
      <c r="B79" s="406"/>
      <c r="C79" s="240">
        <v>3604690</v>
      </c>
      <c r="D79" s="241" t="s">
        <v>549</v>
      </c>
      <c r="E79" s="242" t="s">
        <v>551</v>
      </c>
      <c r="F79" s="6"/>
      <c r="G79" s="406"/>
      <c r="H79" s="227"/>
      <c r="I79" s="227"/>
      <c r="J79" s="227"/>
    </row>
    <row r="80" spans="1:10" x14ac:dyDescent="0.15">
      <c r="A80" s="6"/>
      <c r="B80" s="406">
        <v>4</v>
      </c>
      <c r="C80" s="240">
        <v>3604772</v>
      </c>
      <c r="D80" s="241" t="s">
        <v>547</v>
      </c>
      <c r="E80" s="242" t="s">
        <v>219</v>
      </c>
      <c r="F80" s="6"/>
      <c r="G80" s="406">
        <v>4</v>
      </c>
      <c r="H80" s="227"/>
      <c r="I80" s="227"/>
      <c r="J80" s="227"/>
    </row>
    <row r="81" spans="1:10" x14ac:dyDescent="0.15">
      <c r="A81" s="6"/>
      <c r="B81" s="406"/>
      <c r="C81" s="249">
        <v>3604771</v>
      </c>
      <c r="D81" s="248" t="s">
        <v>550</v>
      </c>
      <c r="E81" s="242" t="s">
        <v>552</v>
      </c>
      <c r="F81" s="6"/>
      <c r="G81" s="406"/>
      <c r="H81" s="227"/>
      <c r="I81" s="227"/>
      <c r="J81" s="227"/>
    </row>
  </sheetData>
  <mergeCells count="32">
    <mergeCell ref="G78:G79"/>
    <mergeCell ref="G80:G81"/>
    <mergeCell ref="B74:B75"/>
    <mergeCell ref="B76:B77"/>
    <mergeCell ref="B78:B79"/>
    <mergeCell ref="B80:B81"/>
    <mergeCell ref="G74:G75"/>
    <mergeCell ref="G76:G77"/>
    <mergeCell ref="G60:G61"/>
    <mergeCell ref="B64:B65"/>
    <mergeCell ref="B60:B61"/>
    <mergeCell ref="B68:B69"/>
    <mergeCell ref="B70:B71"/>
    <mergeCell ref="G64:G65"/>
    <mergeCell ref="G66:G67"/>
    <mergeCell ref="G68:G69"/>
    <mergeCell ref="G70:G71"/>
    <mergeCell ref="B66:B67"/>
    <mergeCell ref="B54:B55"/>
    <mergeCell ref="B56:B57"/>
    <mergeCell ref="B58:B59"/>
    <mergeCell ref="G54:G55"/>
    <mergeCell ref="G56:G57"/>
    <mergeCell ref="G58:G59"/>
    <mergeCell ref="B44:B45"/>
    <mergeCell ref="B46:B47"/>
    <mergeCell ref="B48:B49"/>
    <mergeCell ref="B50:B51"/>
    <mergeCell ref="G44:G45"/>
    <mergeCell ref="G46:G47"/>
    <mergeCell ref="G48:G49"/>
    <mergeCell ref="G50:G51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3" sqref="F13:I13"/>
    </sheetView>
  </sheetViews>
  <sheetFormatPr defaultRowHeight="13.5" x14ac:dyDescent="0.1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 x14ac:dyDescent="0.15">
      <c r="A1" s="407" t="s">
        <v>566</v>
      </c>
      <c r="B1" s="407"/>
      <c r="C1" s="407"/>
      <c r="D1" s="407"/>
      <c r="E1" s="407"/>
      <c r="F1" s="407"/>
      <c r="G1" s="407"/>
      <c r="H1" s="407"/>
      <c r="I1" s="407"/>
    </row>
    <row r="2" spans="1:9" ht="18.75" x14ac:dyDescent="0.15">
      <c r="A2" s="254"/>
      <c r="B2" s="254"/>
      <c r="C2" s="254"/>
      <c r="D2" s="254"/>
      <c r="E2" s="254"/>
      <c r="F2" s="254"/>
      <c r="G2" s="254"/>
      <c r="H2" s="254"/>
    </row>
    <row r="3" spans="1:9" ht="18.75" x14ac:dyDescent="0.15">
      <c r="A3" s="255"/>
      <c r="B3" s="256"/>
    </row>
    <row r="4" spans="1:9" ht="24" customHeight="1" x14ac:dyDescent="0.15">
      <c r="D4" s="408" t="s">
        <v>567</v>
      </c>
      <c r="E4" s="408"/>
      <c r="F4" s="408"/>
    </row>
    <row r="6" spans="1:9" ht="14.25" x14ac:dyDescent="0.15">
      <c r="H6" s="257" t="s">
        <v>579</v>
      </c>
    </row>
    <row r="8" spans="1:9" x14ac:dyDescent="0.15">
      <c r="A8" t="s">
        <v>568</v>
      </c>
    </row>
    <row r="9" spans="1:9" ht="14.25" x14ac:dyDescent="0.15">
      <c r="A9" s="258" t="s">
        <v>578</v>
      </c>
    </row>
    <row r="10" spans="1:9" ht="14.25" x14ac:dyDescent="0.15">
      <c r="A10" s="259"/>
    </row>
    <row r="11" spans="1:9" ht="14.25" x14ac:dyDescent="0.15">
      <c r="A11" s="257" t="s">
        <v>569</v>
      </c>
    </row>
    <row r="13" spans="1:9" ht="14.25" x14ac:dyDescent="0.15">
      <c r="E13" s="260" t="s">
        <v>570</v>
      </c>
      <c r="F13" s="409"/>
      <c r="G13" s="409"/>
      <c r="H13" s="409"/>
      <c r="I13" s="409"/>
    </row>
    <row r="14" spans="1:9" ht="14.25" x14ac:dyDescent="0.15">
      <c r="E14" s="260"/>
      <c r="F14" s="259"/>
      <c r="G14" s="259"/>
      <c r="H14" s="259"/>
    </row>
    <row r="15" spans="1:9" ht="14.25" x14ac:dyDescent="0.15">
      <c r="E15" s="260" t="s">
        <v>571</v>
      </c>
      <c r="F15" s="261"/>
      <c r="G15" s="261"/>
      <c r="H15" s="261"/>
      <c r="I15" s="262"/>
    </row>
    <row r="16" spans="1:9" ht="14.25" x14ac:dyDescent="0.15">
      <c r="E16" s="260"/>
      <c r="F16" s="259"/>
      <c r="G16" s="259"/>
      <c r="H16" s="259"/>
    </row>
    <row r="17" spans="1:9" ht="14.25" x14ac:dyDescent="0.15">
      <c r="E17" s="260" t="s">
        <v>572</v>
      </c>
      <c r="F17" s="261"/>
      <c r="G17" s="261"/>
      <c r="H17" s="261"/>
      <c r="I17" s="262"/>
    </row>
    <row r="18" spans="1:9" ht="14.25" x14ac:dyDescent="0.15">
      <c r="E18" s="260"/>
      <c r="F18" s="259"/>
      <c r="G18" s="259"/>
      <c r="H18" s="259"/>
    </row>
    <row r="19" spans="1:9" ht="14.25" x14ac:dyDescent="0.15">
      <c r="E19" s="260" t="s">
        <v>573</v>
      </c>
      <c r="F19" s="261"/>
      <c r="G19" s="261"/>
      <c r="H19" s="261"/>
      <c r="I19" s="262"/>
    </row>
    <row r="20" spans="1:9" ht="14.25" x14ac:dyDescent="0.15">
      <c r="E20" s="260"/>
      <c r="F20" s="259"/>
      <c r="G20" s="259"/>
      <c r="H20" s="259"/>
    </row>
    <row r="21" spans="1:9" ht="14.25" x14ac:dyDescent="0.15">
      <c r="E21" s="260" t="s">
        <v>574</v>
      </c>
      <c r="F21" s="263"/>
      <c r="G21" s="261"/>
      <c r="H21" s="261"/>
      <c r="I21" s="262"/>
    </row>
    <row r="22" spans="1:9" ht="14.25" x14ac:dyDescent="0.15">
      <c r="E22" s="260"/>
      <c r="F22" s="259"/>
      <c r="G22" s="259"/>
      <c r="H22" s="259"/>
    </row>
    <row r="23" spans="1:9" ht="14.25" x14ac:dyDescent="0.15">
      <c r="E23" s="260" t="s">
        <v>575</v>
      </c>
      <c r="F23" s="261"/>
      <c r="G23" s="261"/>
      <c r="H23" s="261"/>
      <c r="I23" s="262"/>
    </row>
    <row r="24" spans="1:9" ht="14.25" x14ac:dyDescent="0.15">
      <c r="E24" s="260"/>
      <c r="F24" s="259"/>
      <c r="G24" s="259"/>
      <c r="H24" s="259"/>
    </row>
    <row r="25" spans="1:9" ht="14.25" x14ac:dyDescent="0.15">
      <c r="E25" s="260" t="s">
        <v>576</v>
      </c>
      <c r="F25" s="261"/>
      <c r="G25" s="261"/>
      <c r="H25" s="261"/>
      <c r="I25" s="262"/>
    </row>
    <row r="29" spans="1:9" ht="14.25" x14ac:dyDescent="0.15">
      <c r="A29" s="259" t="s">
        <v>577</v>
      </c>
    </row>
    <row r="30" spans="1:9" x14ac:dyDescent="0.15">
      <c r="B30" s="264"/>
      <c r="C30" s="264"/>
      <c r="D30" s="264"/>
      <c r="E30" s="264"/>
      <c r="F30" s="264"/>
      <c r="G30" s="264"/>
      <c r="H30" s="264"/>
    </row>
    <row r="31" spans="1:9" x14ac:dyDescent="0.15">
      <c r="B31" s="265"/>
      <c r="C31" s="265"/>
      <c r="D31" s="265"/>
      <c r="E31" s="265"/>
      <c r="F31" s="265"/>
      <c r="G31" s="265"/>
      <c r="H31" s="265"/>
    </row>
    <row r="32" spans="1:9" x14ac:dyDescent="0.15">
      <c r="B32" s="265"/>
      <c r="C32" s="265"/>
      <c r="D32" s="265"/>
      <c r="E32" s="265"/>
      <c r="F32" s="265"/>
      <c r="G32" s="265"/>
      <c r="H32" s="265"/>
    </row>
    <row r="33" spans="2:8" x14ac:dyDescent="0.15">
      <c r="B33" s="265"/>
      <c r="C33" s="265"/>
      <c r="D33" s="265"/>
      <c r="E33" s="265"/>
      <c r="F33" s="265"/>
      <c r="G33" s="265"/>
      <c r="H33" s="265"/>
    </row>
    <row r="34" spans="2:8" x14ac:dyDescent="0.15">
      <c r="B34" s="265"/>
      <c r="C34" s="265"/>
      <c r="D34" s="265"/>
      <c r="E34" s="265"/>
      <c r="F34" s="265"/>
      <c r="G34" s="265"/>
      <c r="H34" s="265"/>
    </row>
    <row r="35" spans="2:8" x14ac:dyDescent="0.15">
      <c r="B35" s="265"/>
      <c r="C35" s="265"/>
      <c r="D35" s="265"/>
      <c r="E35" s="265"/>
      <c r="F35" s="265"/>
      <c r="G35" s="265"/>
      <c r="H35" s="265"/>
    </row>
    <row r="36" spans="2:8" x14ac:dyDescent="0.15">
      <c r="B36" s="265"/>
      <c r="C36" s="265"/>
      <c r="D36" s="265"/>
      <c r="E36" s="265"/>
      <c r="F36" s="265"/>
      <c r="G36" s="265"/>
      <c r="H36" s="265"/>
    </row>
    <row r="37" spans="2:8" x14ac:dyDescent="0.15">
      <c r="B37" s="265"/>
      <c r="C37" s="265"/>
      <c r="D37" s="265"/>
      <c r="E37" s="265"/>
      <c r="F37" s="265"/>
      <c r="G37" s="265"/>
      <c r="H37" s="265"/>
    </row>
    <row r="38" spans="2:8" x14ac:dyDescent="0.15">
      <c r="B38" s="265"/>
      <c r="C38" s="265"/>
      <c r="D38" s="265"/>
      <c r="E38" s="265"/>
      <c r="F38" s="265"/>
      <c r="G38" s="265"/>
      <c r="H38" s="265"/>
    </row>
    <row r="39" spans="2:8" x14ac:dyDescent="0.15">
      <c r="B39" s="23"/>
      <c r="C39" s="23"/>
      <c r="D39" s="23"/>
      <c r="E39" s="23"/>
      <c r="F39" s="23"/>
      <c r="G39" s="23"/>
      <c r="H39" s="23"/>
    </row>
  </sheetData>
  <mergeCells count="3">
    <mergeCell ref="A1:I1"/>
    <mergeCell ref="D4:F4"/>
    <mergeCell ref="F13:I1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100" zoomScaleSheetLayoutView="100" workbookViewId="0">
      <selection activeCell="D24" sqref="D24"/>
    </sheetView>
  </sheetViews>
  <sheetFormatPr defaultRowHeight="13.5" x14ac:dyDescent="0.15"/>
  <cols>
    <col min="2" max="2" width="10.25" bestFit="1" customWidth="1"/>
    <col min="3" max="3" width="9" bestFit="1" customWidth="1"/>
    <col min="4" max="4" width="7.75" bestFit="1" customWidth="1"/>
    <col min="5" max="5" width="9" bestFit="1" customWidth="1"/>
    <col min="6" max="6" width="17.625" bestFit="1" customWidth="1"/>
    <col min="7" max="7" width="9" bestFit="1" customWidth="1"/>
    <col min="8" max="8" width="10.25" bestFit="1" customWidth="1"/>
    <col min="9" max="9" width="14.875" bestFit="1" customWidth="1"/>
    <col min="10" max="10" width="10.375" bestFit="1" customWidth="1"/>
    <col min="11" max="11" width="9.125" bestFit="1" customWidth="1"/>
    <col min="12" max="12" width="9.25" bestFit="1" customWidth="1"/>
    <col min="13" max="13" width="10.375" bestFit="1" customWidth="1"/>
    <col min="14" max="14" width="7.125" bestFit="1" customWidth="1"/>
    <col min="15" max="15" width="9.25" bestFit="1" customWidth="1"/>
    <col min="16" max="16" width="10.375" bestFit="1" customWidth="1"/>
    <col min="17" max="17" width="7.25" bestFit="1" customWidth="1"/>
    <col min="18" max="18" width="9.25" bestFit="1" customWidth="1"/>
    <col min="19" max="19" width="9.125" bestFit="1" customWidth="1"/>
  </cols>
  <sheetData>
    <row r="1" spans="1:10" ht="14.25" thickBot="1" x14ac:dyDescent="0.2">
      <c r="A1" t="s">
        <v>580</v>
      </c>
    </row>
    <row r="2" spans="1:10" x14ac:dyDescent="0.15">
      <c r="A2" s="266"/>
      <c r="B2" s="410">
        <v>43162</v>
      </c>
      <c r="C2" s="411"/>
      <c r="D2" s="410">
        <v>43163</v>
      </c>
      <c r="E2" s="411"/>
      <c r="F2" s="267">
        <v>43170</v>
      </c>
      <c r="G2" s="410">
        <v>43183</v>
      </c>
      <c r="H2" s="411"/>
      <c r="I2" s="410">
        <v>43185</v>
      </c>
      <c r="J2" s="411"/>
    </row>
    <row r="3" spans="1:10" ht="14.25" thickBot="1" x14ac:dyDescent="0.2">
      <c r="A3" s="268"/>
      <c r="B3" s="271" t="s">
        <v>620</v>
      </c>
      <c r="C3" s="272" t="s">
        <v>581</v>
      </c>
      <c r="D3" s="271" t="s">
        <v>620</v>
      </c>
      <c r="E3" s="272" t="s">
        <v>581</v>
      </c>
      <c r="F3" s="269" t="s">
        <v>620</v>
      </c>
      <c r="G3" s="269" t="s">
        <v>620</v>
      </c>
      <c r="H3" s="270" t="s">
        <v>581</v>
      </c>
      <c r="I3" s="269" t="s">
        <v>620</v>
      </c>
      <c r="J3" s="270" t="s">
        <v>581</v>
      </c>
    </row>
    <row r="4" spans="1:10" x14ac:dyDescent="0.15">
      <c r="A4" s="274" t="s">
        <v>582</v>
      </c>
      <c r="B4" s="275"/>
      <c r="C4" s="276"/>
      <c r="D4" s="275"/>
      <c r="E4" s="276"/>
      <c r="F4" s="277"/>
      <c r="G4" s="278"/>
      <c r="H4" s="279"/>
      <c r="I4" s="278"/>
      <c r="J4" s="280"/>
    </row>
    <row r="5" spans="1:10" x14ac:dyDescent="0.15">
      <c r="A5" s="274" t="s">
        <v>605</v>
      </c>
      <c r="B5" s="281"/>
      <c r="C5" s="282"/>
      <c r="D5" s="281"/>
      <c r="E5" s="282"/>
      <c r="F5" s="283"/>
      <c r="G5" s="281"/>
      <c r="H5" s="284"/>
      <c r="I5" s="281"/>
      <c r="J5" s="282"/>
    </row>
    <row r="6" spans="1:10" x14ac:dyDescent="0.15">
      <c r="A6" s="274" t="s">
        <v>583</v>
      </c>
      <c r="B6" s="281"/>
      <c r="C6" s="282"/>
      <c r="D6" s="281"/>
      <c r="E6" s="282"/>
      <c r="F6" s="283"/>
      <c r="G6" s="281"/>
      <c r="H6" s="284"/>
      <c r="I6" s="281"/>
      <c r="J6" s="282"/>
    </row>
    <row r="7" spans="1:10" x14ac:dyDescent="0.15">
      <c r="A7" s="274" t="s">
        <v>584</v>
      </c>
      <c r="B7" s="281"/>
      <c r="C7" s="282"/>
      <c r="D7" s="281"/>
      <c r="E7" s="282"/>
      <c r="F7" s="283"/>
      <c r="G7" s="281"/>
      <c r="H7" s="284"/>
      <c r="I7" s="281"/>
      <c r="J7" s="282"/>
    </row>
    <row r="8" spans="1:10" x14ac:dyDescent="0.15">
      <c r="A8" s="274" t="s">
        <v>614</v>
      </c>
      <c r="B8" s="285" t="s">
        <v>585</v>
      </c>
      <c r="C8" s="286">
        <v>0.41666666666666669</v>
      </c>
      <c r="D8" s="285"/>
      <c r="E8" s="282"/>
      <c r="F8" s="287" t="s">
        <v>586</v>
      </c>
      <c r="G8" s="281"/>
      <c r="H8" s="284"/>
      <c r="I8" s="281"/>
      <c r="J8" s="282"/>
    </row>
    <row r="9" spans="1:10" x14ac:dyDescent="0.15">
      <c r="A9" s="274" t="s">
        <v>611</v>
      </c>
      <c r="B9" s="285" t="s">
        <v>585</v>
      </c>
      <c r="C9" s="286">
        <v>0.52083333333333337</v>
      </c>
      <c r="D9" s="285"/>
      <c r="E9" s="282"/>
      <c r="F9" s="287" t="s">
        <v>586</v>
      </c>
      <c r="G9" s="281"/>
      <c r="H9" s="284"/>
      <c r="I9" s="281"/>
      <c r="J9" s="282"/>
    </row>
    <row r="10" spans="1:10" x14ac:dyDescent="0.15">
      <c r="A10" s="274" t="s">
        <v>587</v>
      </c>
      <c r="B10" s="285"/>
      <c r="C10" s="284"/>
      <c r="D10" s="285"/>
      <c r="E10" s="282"/>
      <c r="F10" s="287"/>
      <c r="G10" s="281"/>
      <c r="H10" s="284"/>
      <c r="I10" s="281"/>
      <c r="J10" s="282"/>
    </row>
    <row r="11" spans="1:10" x14ac:dyDescent="0.15">
      <c r="A11" s="274" t="s">
        <v>588</v>
      </c>
      <c r="B11" s="285"/>
      <c r="C11" s="284"/>
      <c r="D11" s="285"/>
      <c r="E11" s="282"/>
      <c r="F11" s="287"/>
      <c r="G11" s="281"/>
      <c r="H11" s="284"/>
      <c r="I11" s="281"/>
      <c r="J11" s="282"/>
    </row>
    <row r="12" spans="1:10" x14ac:dyDescent="0.15">
      <c r="A12" s="274" t="s">
        <v>589</v>
      </c>
      <c r="B12" s="285" t="s">
        <v>585</v>
      </c>
      <c r="C12" s="286">
        <v>0.36458333333333331</v>
      </c>
      <c r="D12" s="285"/>
      <c r="E12" s="282"/>
      <c r="F12" s="287" t="s">
        <v>586</v>
      </c>
      <c r="G12" s="281"/>
      <c r="H12" s="284"/>
      <c r="I12" s="285" t="s">
        <v>601</v>
      </c>
      <c r="J12" s="286">
        <v>0.36458333333333331</v>
      </c>
    </row>
    <row r="13" spans="1:10" x14ac:dyDescent="0.15">
      <c r="A13" s="274" t="s">
        <v>590</v>
      </c>
      <c r="B13" s="285" t="s">
        <v>585</v>
      </c>
      <c r="C13" s="286">
        <v>0.47916666666666669</v>
      </c>
      <c r="D13" s="285"/>
      <c r="E13" s="282"/>
      <c r="F13" s="287" t="s">
        <v>586</v>
      </c>
      <c r="G13" s="281"/>
      <c r="H13" s="284"/>
      <c r="I13" s="285" t="s">
        <v>591</v>
      </c>
      <c r="J13" s="286">
        <v>0.47916666666666669</v>
      </c>
    </row>
    <row r="14" spans="1:10" x14ac:dyDescent="0.15">
      <c r="A14" s="274" t="s">
        <v>621</v>
      </c>
      <c r="B14" s="281"/>
      <c r="C14" s="282"/>
      <c r="D14" s="285"/>
      <c r="E14" s="282"/>
      <c r="F14" s="287"/>
      <c r="G14" s="285" t="s">
        <v>593</v>
      </c>
      <c r="H14" s="286">
        <v>0.45833333333333331</v>
      </c>
      <c r="I14" s="285" t="s">
        <v>594</v>
      </c>
      <c r="J14" s="286" t="s">
        <v>595</v>
      </c>
    </row>
    <row r="15" spans="1:10" x14ac:dyDescent="0.15">
      <c r="A15" s="274" t="s">
        <v>596</v>
      </c>
      <c r="B15" s="281"/>
      <c r="C15" s="282"/>
      <c r="D15" s="285"/>
      <c r="E15" s="282"/>
      <c r="F15" s="287"/>
      <c r="G15" s="285" t="s">
        <v>601</v>
      </c>
      <c r="H15" s="286">
        <v>0.52083333333333337</v>
      </c>
      <c r="I15" s="285" t="s">
        <v>597</v>
      </c>
      <c r="J15" s="286" t="s">
        <v>595</v>
      </c>
    </row>
    <row r="16" spans="1:10" x14ac:dyDescent="0.15">
      <c r="A16" s="274" t="s">
        <v>598</v>
      </c>
      <c r="B16" s="281"/>
      <c r="C16" s="282"/>
      <c r="D16" s="285" t="s">
        <v>585</v>
      </c>
      <c r="E16" s="288">
        <v>0.36458333333333331</v>
      </c>
      <c r="F16" s="287" t="s">
        <v>586</v>
      </c>
      <c r="G16" s="285" t="s">
        <v>601</v>
      </c>
      <c r="H16" s="286">
        <v>0.36458333333333331</v>
      </c>
      <c r="I16" s="285" t="s">
        <v>599</v>
      </c>
      <c r="J16" s="284" t="s">
        <v>595</v>
      </c>
    </row>
    <row r="17" spans="1:10" x14ac:dyDescent="0.15">
      <c r="A17" s="274" t="s">
        <v>613</v>
      </c>
      <c r="B17" s="281"/>
      <c r="C17" s="282"/>
      <c r="D17" s="285" t="s">
        <v>585</v>
      </c>
      <c r="E17" s="288">
        <v>0.47916666666666669</v>
      </c>
      <c r="F17" s="287" t="s">
        <v>586</v>
      </c>
      <c r="G17" s="285" t="s">
        <v>591</v>
      </c>
      <c r="H17" s="286">
        <v>0.5</v>
      </c>
      <c r="I17" s="285" t="s">
        <v>607</v>
      </c>
      <c r="J17" s="284" t="s">
        <v>595</v>
      </c>
    </row>
    <row r="18" spans="1:10" x14ac:dyDescent="0.15">
      <c r="A18" s="274" t="s">
        <v>600</v>
      </c>
      <c r="B18" s="281"/>
      <c r="C18" s="282"/>
      <c r="D18" s="281"/>
      <c r="E18" s="282"/>
      <c r="F18" s="283"/>
      <c r="G18" s="285" t="s">
        <v>601</v>
      </c>
      <c r="H18" s="286">
        <v>0.41666666666666669</v>
      </c>
      <c r="I18" s="285" t="s">
        <v>602</v>
      </c>
      <c r="J18" s="286" t="s">
        <v>595</v>
      </c>
    </row>
    <row r="19" spans="1:10" ht="14.25" thickBot="1" x14ac:dyDescent="0.2">
      <c r="A19" s="289" t="s">
        <v>615</v>
      </c>
      <c r="B19" s="290"/>
      <c r="C19" s="291"/>
      <c r="D19" s="290"/>
      <c r="E19" s="291"/>
      <c r="F19" s="292"/>
      <c r="G19" s="293" t="s">
        <v>591</v>
      </c>
      <c r="H19" s="294">
        <v>0.52083333333333337</v>
      </c>
      <c r="I19" s="293" t="s">
        <v>603</v>
      </c>
      <c r="J19" s="294" t="s">
        <v>595</v>
      </c>
    </row>
    <row r="20" spans="1:10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spans="1:10" ht="14.25" thickBo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15">
      <c r="A22" s="295"/>
      <c r="B22" s="412">
        <v>43186</v>
      </c>
      <c r="C22" s="413"/>
      <c r="D22" s="412">
        <v>43187</v>
      </c>
      <c r="E22" s="414"/>
      <c r="F22" s="412">
        <v>43188</v>
      </c>
      <c r="G22" s="413"/>
      <c r="H22" s="412">
        <v>43189</v>
      </c>
      <c r="I22" s="413"/>
      <c r="J22" s="53"/>
    </row>
    <row r="23" spans="1:10" ht="14.25" thickBot="1" x14ac:dyDescent="0.2">
      <c r="A23" s="274"/>
      <c r="B23" s="296" t="s">
        <v>622</v>
      </c>
      <c r="C23" s="297" t="s">
        <v>581</v>
      </c>
      <c r="D23" s="296" t="s">
        <v>622</v>
      </c>
      <c r="E23" s="297" t="s">
        <v>581</v>
      </c>
      <c r="F23" s="296" t="s">
        <v>622</v>
      </c>
      <c r="G23" s="297" t="s">
        <v>581</v>
      </c>
      <c r="H23" s="296" t="s">
        <v>622</v>
      </c>
      <c r="I23" s="297" t="s">
        <v>581</v>
      </c>
      <c r="J23" s="53"/>
    </row>
    <row r="24" spans="1:10" x14ac:dyDescent="0.15">
      <c r="A24" s="274" t="s">
        <v>616</v>
      </c>
      <c r="B24" s="278"/>
      <c r="C24" s="280"/>
      <c r="D24" s="285" t="s">
        <v>601</v>
      </c>
      <c r="E24" s="286">
        <v>0.36458333333333331</v>
      </c>
      <c r="F24" s="298" t="s">
        <v>599</v>
      </c>
      <c r="G24" s="286">
        <v>0.36458333333333331</v>
      </c>
      <c r="H24" s="299" t="s">
        <v>604</v>
      </c>
      <c r="I24" s="286">
        <v>0.36458333333333331</v>
      </c>
      <c r="J24" s="53"/>
    </row>
    <row r="25" spans="1:10" x14ac:dyDescent="0.15">
      <c r="A25" s="274" t="s">
        <v>623</v>
      </c>
      <c r="B25" s="281"/>
      <c r="C25" s="282"/>
      <c r="D25" s="285" t="s">
        <v>591</v>
      </c>
      <c r="E25" s="300">
        <v>0.5</v>
      </c>
      <c r="F25" s="285" t="s">
        <v>607</v>
      </c>
      <c r="G25" s="284" t="s">
        <v>606</v>
      </c>
      <c r="H25" s="285" t="s">
        <v>603</v>
      </c>
      <c r="I25" s="284" t="s">
        <v>606</v>
      </c>
      <c r="J25" s="53"/>
    </row>
    <row r="26" spans="1:10" x14ac:dyDescent="0.15">
      <c r="A26" s="274" t="s">
        <v>617</v>
      </c>
      <c r="B26" s="281"/>
      <c r="C26" s="282"/>
      <c r="D26" s="285" t="s">
        <v>601</v>
      </c>
      <c r="E26" s="300">
        <v>0.36458333333333331</v>
      </c>
      <c r="F26" s="285" t="s">
        <v>599</v>
      </c>
      <c r="G26" s="286">
        <v>0.36458333333333331</v>
      </c>
      <c r="H26" s="285" t="s">
        <v>604</v>
      </c>
      <c r="I26" s="286">
        <v>0.36458333333333331</v>
      </c>
      <c r="J26" s="53"/>
    </row>
    <row r="27" spans="1:10" x14ac:dyDescent="0.15">
      <c r="A27" s="274" t="s">
        <v>618</v>
      </c>
      <c r="B27" s="281"/>
      <c r="C27" s="282"/>
      <c r="D27" s="301" t="s">
        <v>591</v>
      </c>
      <c r="E27" s="300">
        <v>0.5</v>
      </c>
      <c r="F27" s="285" t="s">
        <v>607</v>
      </c>
      <c r="G27" s="284" t="s">
        <v>606</v>
      </c>
      <c r="H27" s="285" t="s">
        <v>603</v>
      </c>
      <c r="I27" s="284" t="s">
        <v>606</v>
      </c>
      <c r="J27" s="53"/>
    </row>
    <row r="28" spans="1:10" x14ac:dyDescent="0.15">
      <c r="A28" s="274" t="s">
        <v>608</v>
      </c>
      <c r="B28" s="285" t="s">
        <v>591</v>
      </c>
      <c r="C28" s="286">
        <v>0.36458333333333331</v>
      </c>
      <c r="D28" s="285" t="s">
        <v>609</v>
      </c>
      <c r="E28" s="302" t="s">
        <v>595</v>
      </c>
      <c r="F28" s="285" t="s">
        <v>610</v>
      </c>
      <c r="G28" s="286">
        <v>0.36458333333333331</v>
      </c>
      <c r="H28" s="281"/>
      <c r="I28" s="282"/>
      <c r="J28" s="53"/>
    </row>
    <row r="29" spans="1:10" x14ac:dyDescent="0.15">
      <c r="A29" s="274" t="s">
        <v>611</v>
      </c>
      <c r="B29" s="285" t="s">
        <v>591</v>
      </c>
      <c r="C29" s="286">
        <v>0.47916666666666669</v>
      </c>
      <c r="D29" s="285" t="s">
        <v>607</v>
      </c>
      <c r="E29" s="302" t="s">
        <v>595</v>
      </c>
      <c r="F29" s="285" t="s">
        <v>597</v>
      </c>
      <c r="G29" s="284" t="s">
        <v>606</v>
      </c>
      <c r="H29" s="281"/>
      <c r="I29" s="282"/>
      <c r="J29" s="53"/>
    </row>
    <row r="30" spans="1:10" x14ac:dyDescent="0.15">
      <c r="A30" s="274" t="s">
        <v>587</v>
      </c>
      <c r="B30" s="285" t="s">
        <v>591</v>
      </c>
      <c r="C30" s="286">
        <v>0.36458333333333331</v>
      </c>
      <c r="D30" s="285" t="s">
        <v>609</v>
      </c>
      <c r="E30" s="300" t="s">
        <v>595</v>
      </c>
      <c r="F30" s="285" t="s">
        <v>610</v>
      </c>
      <c r="G30" s="286">
        <v>0.36458333333333331</v>
      </c>
      <c r="H30" s="281"/>
      <c r="I30" s="282"/>
      <c r="J30" s="53"/>
    </row>
    <row r="31" spans="1:10" x14ac:dyDescent="0.15">
      <c r="A31" s="274" t="s">
        <v>588</v>
      </c>
      <c r="B31" s="285" t="s">
        <v>619</v>
      </c>
      <c r="C31" s="286">
        <v>0.47916666666666669</v>
      </c>
      <c r="D31" s="285" t="s">
        <v>597</v>
      </c>
      <c r="E31" s="300" t="s">
        <v>595</v>
      </c>
      <c r="F31" s="285" t="s">
        <v>604</v>
      </c>
      <c r="G31" s="284" t="s">
        <v>606</v>
      </c>
      <c r="H31" s="281"/>
      <c r="I31" s="282"/>
      <c r="J31" s="53"/>
    </row>
    <row r="32" spans="1:10" x14ac:dyDescent="0.15">
      <c r="A32" s="274" t="s">
        <v>589</v>
      </c>
      <c r="B32" s="285" t="s">
        <v>603</v>
      </c>
      <c r="C32" s="284" t="s">
        <v>595</v>
      </c>
      <c r="D32" s="281"/>
      <c r="E32" s="303"/>
      <c r="F32" s="285" t="s">
        <v>612</v>
      </c>
      <c r="G32" s="286">
        <v>0.36458333333333331</v>
      </c>
      <c r="H32" s="281"/>
      <c r="I32" s="282"/>
      <c r="J32" s="53"/>
    </row>
    <row r="33" spans="1:10" x14ac:dyDescent="0.15">
      <c r="A33" s="274" t="s">
        <v>590</v>
      </c>
      <c r="B33" s="285" t="s">
        <v>607</v>
      </c>
      <c r="C33" s="284" t="s">
        <v>595</v>
      </c>
      <c r="D33" s="281"/>
      <c r="E33" s="303"/>
      <c r="F33" s="285" t="s">
        <v>603</v>
      </c>
      <c r="G33" s="284" t="s">
        <v>606</v>
      </c>
      <c r="H33" s="281"/>
      <c r="I33" s="282"/>
      <c r="J33" s="53"/>
    </row>
    <row r="34" spans="1:10" x14ac:dyDescent="0.15">
      <c r="A34" s="274" t="s">
        <v>592</v>
      </c>
      <c r="B34" s="285" t="s">
        <v>603</v>
      </c>
      <c r="C34" s="286" t="s">
        <v>595</v>
      </c>
      <c r="D34" s="281"/>
      <c r="E34" s="303"/>
      <c r="F34" s="281"/>
      <c r="G34" s="282"/>
      <c r="H34" s="281"/>
      <c r="I34" s="282"/>
      <c r="J34" s="53"/>
    </row>
    <row r="35" spans="1:10" x14ac:dyDescent="0.15">
      <c r="A35" s="274" t="s">
        <v>596</v>
      </c>
      <c r="B35" s="285" t="s">
        <v>604</v>
      </c>
      <c r="C35" s="286" t="s">
        <v>595</v>
      </c>
      <c r="D35" s="281"/>
      <c r="E35" s="303"/>
      <c r="F35" s="281"/>
      <c r="G35" s="282"/>
      <c r="H35" s="281"/>
      <c r="I35" s="282"/>
      <c r="J35" s="53"/>
    </row>
    <row r="36" spans="1:10" x14ac:dyDescent="0.15">
      <c r="A36" s="274" t="s">
        <v>598</v>
      </c>
      <c r="B36" s="285" t="s">
        <v>604</v>
      </c>
      <c r="C36" s="284" t="s">
        <v>595</v>
      </c>
      <c r="D36" s="281"/>
      <c r="E36" s="303"/>
      <c r="F36" s="281"/>
      <c r="G36" s="282"/>
      <c r="H36" s="281"/>
      <c r="I36" s="282"/>
      <c r="J36" s="53"/>
    </row>
    <row r="37" spans="1:10" x14ac:dyDescent="0.15">
      <c r="A37" s="274" t="s">
        <v>613</v>
      </c>
      <c r="B37" s="285" t="s">
        <v>603</v>
      </c>
      <c r="C37" s="284" t="s">
        <v>595</v>
      </c>
      <c r="D37" s="281"/>
      <c r="E37" s="303"/>
      <c r="F37" s="281"/>
      <c r="G37" s="282"/>
      <c r="H37" s="281"/>
      <c r="I37" s="282"/>
      <c r="J37" s="53"/>
    </row>
    <row r="38" spans="1:10" x14ac:dyDescent="0.15">
      <c r="A38" s="274" t="s">
        <v>600</v>
      </c>
      <c r="B38" s="285" t="s">
        <v>603</v>
      </c>
      <c r="C38" s="286" t="s">
        <v>595</v>
      </c>
      <c r="D38" s="281"/>
      <c r="E38" s="303"/>
      <c r="F38" s="281"/>
      <c r="G38" s="282"/>
      <c r="H38" s="281"/>
      <c r="I38" s="282"/>
      <c r="J38" s="53"/>
    </row>
    <row r="39" spans="1:10" ht="14.25" thickBot="1" x14ac:dyDescent="0.2">
      <c r="A39" s="289" t="s">
        <v>615</v>
      </c>
      <c r="B39" s="290"/>
      <c r="C39" s="294"/>
      <c r="D39" s="290"/>
      <c r="E39" s="304"/>
      <c r="F39" s="290"/>
      <c r="G39" s="291"/>
      <c r="H39" s="290"/>
      <c r="I39" s="291"/>
      <c r="J39" s="53"/>
    </row>
    <row r="41" spans="1:10" x14ac:dyDescent="0.15">
      <c r="A41" t="s">
        <v>624</v>
      </c>
    </row>
    <row r="42" spans="1:10" x14ac:dyDescent="0.15">
      <c r="B42" t="s">
        <v>625</v>
      </c>
    </row>
    <row r="43" spans="1:10" x14ac:dyDescent="0.15">
      <c r="B43" t="s">
        <v>626</v>
      </c>
    </row>
    <row r="44" spans="1:10" x14ac:dyDescent="0.15">
      <c r="B44" t="s">
        <v>627</v>
      </c>
    </row>
    <row r="45" spans="1:10" x14ac:dyDescent="0.15">
      <c r="B45" t="s">
        <v>628</v>
      </c>
    </row>
    <row r="48" spans="1:10" x14ac:dyDescent="0.15">
      <c r="A48" t="s">
        <v>629</v>
      </c>
    </row>
    <row r="49" spans="2:2" x14ac:dyDescent="0.15">
      <c r="B49" t="s">
        <v>630</v>
      </c>
    </row>
    <row r="50" spans="2:2" x14ac:dyDescent="0.15">
      <c r="B50" t="s">
        <v>631</v>
      </c>
    </row>
  </sheetData>
  <mergeCells count="8">
    <mergeCell ref="B2:C2"/>
    <mergeCell ref="D2:E2"/>
    <mergeCell ref="G2:H2"/>
    <mergeCell ref="I2:J2"/>
    <mergeCell ref="B22:C22"/>
    <mergeCell ref="D22:E22"/>
    <mergeCell ref="F22:G22"/>
    <mergeCell ref="H22:I22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96"/>
  <sheetViews>
    <sheetView tabSelected="1" view="pageBreakPreview" zoomScaleNormal="100" zoomScaleSheetLayoutView="100" workbookViewId="0">
      <selection activeCell="E91" sqref="E91"/>
    </sheetView>
  </sheetViews>
  <sheetFormatPr defaultRowHeight="13.5" x14ac:dyDescent="0.1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9" width="11.875" bestFit="1" customWidth="1"/>
    <col min="10" max="12" width="7.625" bestFit="1" customWidth="1"/>
    <col min="13" max="13" width="6.5" customWidth="1"/>
    <col min="15" max="15" width="2.5" bestFit="1" customWidth="1"/>
  </cols>
  <sheetData>
    <row r="1" spans="1:13" ht="14.25" customHeight="1" x14ac:dyDescent="0.15">
      <c r="A1" s="1" t="s">
        <v>906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" t="s">
        <v>0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 x14ac:dyDescent="0.15">
      <c r="A5" s="415">
        <v>1</v>
      </c>
      <c r="B5" s="416">
        <f>VLOOKUP(A5,[1]U18BSL!$B$2:$E$33,2,0)</f>
        <v>3604839</v>
      </c>
      <c r="C5" s="416" t="str">
        <f>VLOOKUP(A5,[1]U18BSL!$B$2:$E$33,3,0)</f>
        <v>吉田　響介</v>
      </c>
      <c r="D5" s="417" t="s">
        <v>5</v>
      </c>
      <c r="E5" s="416" t="str">
        <f>VLOOKUP(A5,[1]U18BSL!$B$2:$E$33,4,0)</f>
        <v>霞ヶ浦高</v>
      </c>
      <c r="F5" s="417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415"/>
      <c r="B6" s="416"/>
      <c r="C6" s="416"/>
      <c r="D6" s="417"/>
      <c r="E6" s="416"/>
      <c r="F6" s="417"/>
      <c r="G6" s="11"/>
      <c r="H6" s="12" t="s">
        <v>955</v>
      </c>
      <c r="I6" s="13"/>
      <c r="J6" s="13"/>
      <c r="K6" s="13"/>
      <c r="L6" s="13"/>
      <c r="M6" s="4"/>
    </row>
    <row r="7" spans="1:13" ht="12" customHeight="1" x14ac:dyDescent="0.15">
      <c r="A7" s="415">
        <v>2</v>
      </c>
      <c r="B7" s="416">
        <f>VLOOKUP(A7,[1]U18BSL!$B$2:$E$33,2,0)</f>
        <v>3604605</v>
      </c>
      <c r="C7" s="416" t="str">
        <f>VLOOKUP(A7,[1]U18BSL!$B$2:$E$33,3,0)</f>
        <v>土肥　幸暉</v>
      </c>
      <c r="D7" s="417" t="s">
        <v>5</v>
      </c>
      <c r="E7" s="416" t="str">
        <f>VLOOKUP(A7,[1]U18BSL!$B$2:$E$33,4,0)</f>
        <v>ＣＳＪ</v>
      </c>
      <c r="F7" s="417" t="s">
        <v>6</v>
      </c>
      <c r="G7" s="14"/>
      <c r="H7" s="15">
        <v>60.62</v>
      </c>
      <c r="I7" s="13"/>
      <c r="J7" s="13"/>
      <c r="K7" s="13"/>
      <c r="L7" s="13"/>
      <c r="M7" s="4"/>
    </row>
    <row r="8" spans="1:13" ht="12" customHeight="1" x14ac:dyDescent="0.15">
      <c r="A8" s="415"/>
      <c r="B8" s="416"/>
      <c r="C8" s="416"/>
      <c r="D8" s="417"/>
      <c r="E8" s="416"/>
      <c r="F8" s="417"/>
      <c r="G8" s="4"/>
      <c r="H8" s="16"/>
      <c r="I8" s="12" t="s">
        <v>955</v>
      </c>
      <c r="J8" s="13"/>
      <c r="K8" s="13"/>
      <c r="L8" s="13"/>
      <c r="M8" s="4"/>
    </row>
    <row r="9" spans="1:13" ht="12" customHeight="1" x14ac:dyDescent="0.15">
      <c r="A9" s="415">
        <v>3</v>
      </c>
      <c r="B9" s="416">
        <f>VLOOKUP(A9,[1]U18BSL!$B$2:$E$33,2,0)</f>
        <v>3604820</v>
      </c>
      <c r="C9" s="416" t="str">
        <f>VLOOKUP(A9,[1]U18BSL!$B$2:$E$33,3,0)</f>
        <v>豊田　風人</v>
      </c>
      <c r="D9" s="417" t="s">
        <v>5</v>
      </c>
      <c r="E9" s="416" t="str">
        <f>VLOOKUP(A9,[1]U18BSL!$B$2:$E$33,4,0)</f>
        <v>土日中</v>
      </c>
      <c r="F9" s="417" t="s">
        <v>6</v>
      </c>
      <c r="G9" s="10"/>
      <c r="H9" s="16"/>
      <c r="I9" s="15" t="s">
        <v>956</v>
      </c>
      <c r="J9" s="13"/>
      <c r="K9" s="13"/>
      <c r="L9" s="13"/>
      <c r="M9" s="4"/>
    </row>
    <row r="10" spans="1:13" ht="12" customHeight="1" x14ac:dyDescent="0.15">
      <c r="A10" s="415"/>
      <c r="B10" s="416"/>
      <c r="C10" s="416"/>
      <c r="D10" s="417"/>
      <c r="E10" s="416"/>
      <c r="F10" s="417"/>
      <c r="G10" s="11"/>
      <c r="H10" s="17" t="s">
        <v>963</v>
      </c>
      <c r="I10" s="16"/>
      <c r="J10" s="13"/>
      <c r="K10" s="13"/>
      <c r="L10" s="13"/>
      <c r="M10" s="4"/>
    </row>
    <row r="11" spans="1:13" ht="12" customHeight="1" x14ac:dyDescent="0.15">
      <c r="A11" s="415">
        <v>4</v>
      </c>
      <c r="B11" s="416">
        <f>VLOOKUP(A11,[1]U18BSL!$B$2:$E$33,2,0)</f>
        <v>3604574</v>
      </c>
      <c r="C11" s="416" t="str">
        <f>VLOOKUP(A11,[1]U18BSL!$B$2:$E$33,3,0)</f>
        <v>相沢　平大</v>
      </c>
      <c r="D11" s="417" t="s">
        <v>5</v>
      </c>
      <c r="E11" s="416" t="str">
        <f>VLOOKUP(A11,[1]U18BSL!$B$2:$E$33,4,0)</f>
        <v>江学</v>
      </c>
      <c r="F11" s="417" t="s">
        <v>6</v>
      </c>
      <c r="G11" s="14"/>
      <c r="H11" s="13">
        <v>63.26</v>
      </c>
      <c r="I11" s="16"/>
      <c r="J11" s="13"/>
      <c r="K11" s="13"/>
      <c r="L11" s="13"/>
      <c r="M11" s="4"/>
    </row>
    <row r="12" spans="1:13" ht="12" customHeight="1" x14ac:dyDescent="0.15">
      <c r="A12" s="415"/>
      <c r="B12" s="416"/>
      <c r="C12" s="416"/>
      <c r="D12" s="417"/>
      <c r="E12" s="416"/>
      <c r="F12" s="417"/>
      <c r="G12" s="4"/>
      <c r="H12" s="13">
        <v>60</v>
      </c>
      <c r="I12" s="16"/>
      <c r="J12" s="12" t="s">
        <v>955</v>
      </c>
      <c r="K12" s="13"/>
      <c r="L12" s="13"/>
      <c r="M12" s="4"/>
    </row>
    <row r="13" spans="1:13" ht="12" customHeight="1" x14ac:dyDescent="0.15">
      <c r="A13" s="415">
        <v>5</v>
      </c>
      <c r="B13" s="416">
        <f>VLOOKUP(A13,[1]U18BSL!$B$2:$E$33,2,0)</f>
        <v>3604885</v>
      </c>
      <c r="C13" s="416" t="str">
        <f>VLOOKUP(A13,[1]U18BSL!$B$2:$E$33,3,0)</f>
        <v>林　亮介</v>
      </c>
      <c r="D13" s="417" t="s">
        <v>5</v>
      </c>
      <c r="E13" s="416" t="str">
        <f>VLOOKUP(A13,[1]U18BSL!$B$2:$E$33,4,0)</f>
        <v>Ａｓｃｈ Ｔ．Ａ</v>
      </c>
      <c r="F13" s="417" t="s">
        <v>6</v>
      </c>
      <c r="G13" s="10"/>
      <c r="H13" s="13"/>
      <c r="I13" s="16"/>
      <c r="J13" s="351" t="s">
        <v>957</v>
      </c>
      <c r="K13" s="13"/>
      <c r="L13" s="13"/>
      <c r="M13" s="4"/>
    </row>
    <row r="14" spans="1:13" ht="12" customHeight="1" x14ac:dyDescent="0.15">
      <c r="A14" s="415"/>
      <c r="B14" s="416"/>
      <c r="C14" s="416"/>
      <c r="D14" s="417"/>
      <c r="E14" s="416"/>
      <c r="F14" s="417"/>
      <c r="G14" s="11"/>
      <c r="H14" s="12" t="s">
        <v>966</v>
      </c>
      <c r="I14" s="16"/>
      <c r="J14" s="16"/>
      <c r="K14" s="13"/>
      <c r="L14" s="13"/>
      <c r="M14" s="4"/>
    </row>
    <row r="15" spans="1:13" ht="12" customHeight="1" x14ac:dyDescent="0.15">
      <c r="A15" s="415">
        <v>6</v>
      </c>
      <c r="B15" s="416">
        <f>VLOOKUP(A15,[1]U18BSL!$B$2:$E$33,2,0)</f>
        <v>3604645</v>
      </c>
      <c r="C15" s="416" t="str">
        <f>VLOOKUP(A15,[1]U18BSL!$B$2:$E$33,3,0)</f>
        <v>藤田　岳士</v>
      </c>
      <c r="D15" s="417" t="s">
        <v>5</v>
      </c>
      <c r="E15" s="416" t="str">
        <f>VLOOKUP(A15,[1]U18BSL!$B$2:$E$33,4,0)</f>
        <v>マス・ガイアＴＣ</v>
      </c>
      <c r="F15" s="417" t="s">
        <v>6</v>
      </c>
      <c r="G15" s="14"/>
      <c r="H15" s="350" t="s">
        <v>965</v>
      </c>
      <c r="I15" s="18"/>
      <c r="J15" s="16"/>
      <c r="K15" s="13"/>
      <c r="L15" s="13"/>
      <c r="M15" s="4"/>
    </row>
    <row r="16" spans="1:13" ht="12" customHeight="1" x14ac:dyDescent="0.15">
      <c r="A16" s="415"/>
      <c r="B16" s="416"/>
      <c r="C16" s="416"/>
      <c r="D16" s="417"/>
      <c r="E16" s="416"/>
      <c r="F16" s="417"/>
      <c r="G16" s="4"/>
      <c r="H16" s="16"/>
      <c r="I16" s="17" t="s">
        <v>967</v>
      </c>
      <c r="J16" s="16"/>
      <c r="K16" s="13"/>
      <c r="L16" s="13"/>
      <c r="M16" s="4"/>
    </row>
    <row r="17" spans="1:15" ht="12" customHeight="1" x14ac:dyDescent="0.15">
      <c r="A17" s="415">
        <v>7</v>
      </c>
      <c r="B17" s="416">
        <f>VLOOKUP(A17,[1]U18BSL!$B$2:$E$33,2,0)</f>
        <v>3604931</v>
      </c>
      <c r="C17" s="416" t="str">
        <f>VLOOKUP(A17,[1]U18BSL!$B$2:$E$33,3,0)</f>
        <v>伊藤　励皇</v>
      </c>
      <c r="D17" s="417" t="s">
        <v>5</v>
      </c>
      <c r="E17" s="416" t="str">
        <f>VLOOKUP(A17,[1]U18BSL!$B$2:$E$33,4,0)</f>
        <v>江学</v>
      </c>
      <c r="F17" s="417" t="s">
        <v>6</v>
      </c>
      <c r="G17" s="10"/>
      <c r="H17" s="16"/>
      <c r="I17" s="350" t="s">
        <v>968</v>
      </c>
      <c r="J17" s="16"/>
      <c r="K17" s="13"/>
      <c r="L17" s="13"/>
      <c r="M17" s="4"/>
    </row>
    <row r="18" spans="1:15" ht="12" customHeight="1" x14ac:dyDescent="0.15">
      <c r="A18" s="415"/>
      <c r="B18" s="416"/>
      <c r="C18" s="416"/>
      <c r="D18" s="417"/>
      <c r="E18" s="416"/>
      <c r="F18" s="417"/>
      <c r="G18" s="11"/>
      <c r="H18" s="17" t="s">
        <v>967</v>
      </c>
      <c r="I18" s="13"/>
      <c r="J18" s="16"/>
      <c r="K18" s="13"/>
      <c r="L18" s="13"/>
      <c r="M18" s="4"/>
    </row>
    <row r="19" spans="1:15" ht="12" customHeight="1" x14ac:dyDescent="0.15">
      <c r="A19" s="415">
        <v>8</v>
      </c>
      <c r="B19" s="416">
        <f>VLOOKUP(A19,[1]U18BSL!$B$2:$E$33,2,0)</f>
        <v>3604340</v>
      </c>
      <c r="C19" s="416" t="str">
        <f>VLOOKUP(A19,[1]U18BSL!$B$2:$E$33,3,0)</f>
        <v>林　幹人</v>
      </c>
      <c r="D19" s="417" t="s">
        <v>5</v>
      </c>
      <c r="E19" s="416" t="str">
        <f>VLOOKUP(A19,[1]U18BSL!$B$2:$E$33,4,0)</f>
        <v>霞ヶ浦高</v>
      </c>
      <c r="F19" s="417" t="s">
        <v>6</v>
      </c>
      <c r="G19" s="14"/>
      <c r="H19" s="13">
        <v>60.61</v>
      </c>
      <c r="I19" s="13"/>
      <c r="J19" s="16"/>
      <c r="K19" s="13"/>
      <c r="L19" s="13"/>
      <c r="M19" s="4"/>
    </row>
    <row r="20" spans="1:15" ht="12" customHeight="1" x14ac:dyDescent="0.15">
      <c r="A20" s="415"/>
      <c r="B20" s="416"/>
      <c r="C20" s="416"/>
      <c r="D20" s="417"/>
      <c r="E20" s="416"/>
      <c r="F20" s="417"/>
      <c r="G20" s="4"/>
      <c r="H20" s="13"/>
      <c r="I20" s="13"/>
      <c r="J20" s="16"/>
      <c r="K20" s="12" t="s">
        <v>955</v>
      </c>
      <c r="L20" s="13"/>
      <c r="M20" s="4"/>
    </row>
    <row r="21" spans="1:15" ht="12" customHeight="1" x14ac:dyDescent="0.15">
      <c r="A21" s="415">
        <v>9</v>
      </c>
      <c r="B21" s="416">
        <f>VLOOKUP(A21,[1]U18BSL!$B$2:$E$33,2,0)</f>
        <v>3604250</v>
      </c>
      <c r="C21" s="416" t="str">
        <f>VLOOKUP(A21,[1]U18BSL!$B$2:$E$33,3,0)</f>
        <v>河野　泰之</v>
      </c>
      <c r="D21" s="417" t="s">
        <v>5</v>
      </c>
      <c r="E21" s="416" t="str">
        <f>VLOOKUP(A21,[1]U18BSL!$B$2:$E$33,4,0)</f>
        <v>東洋大牛久高</v>
      </c>
      <c r="F21" s="417" t="s">
        <v>6</v>
      </c>
      <c r="G21" s="10"/>
      <c r="H21" s="13"/>
      <c r="I21" s="13"/>
      <c r="J21" s="16"/>
      <c r="K21" s="351" t="s">
        <v>958</v>
      </c>
      <c r="L21" s="13"/>
      <c r="M21" s="4"/>
      <c r="O21" s="19"/>
    </row>
    <row r="22" spans="1:15" ht="12" customHeight="1" x14ac:dyDescent="0.15">
      <c r="A22" s="415"/>
      <c r="B22" s="416"/>
      <c r="C22" s="416"/>
      <c r="D22" s="417"/>
      <c r="E22" s="416"/>
      <c r="F22" s="417"/>
      <c r="G22" s="11"/>
      <c r="H22" s="12" t="s">
        <v>915</v>
      </c>
      <c r="I22" s="13"/>
      <c r="J22" s="16"/>
      <c r="K22" s="16"/>
      <c r="L22" s="13"/>
      <c r="M22" s="4"/>
      <c r="O22" s="19"/>
    </row>
    <row r="23" spans="1:15" ht="12" customHeight="1" x14ac:dyDescent="0.15">
      <c r="A23" s="415">
        <v>10</v>
      </c>
      <c r="B23" s="416">
        <f>VLOOKUP(A23,[1]U18BSL!$B$2:$E$33,2,0)</f>
        <v>3604352</v>
      </c>
      <c r="C23" s="416" t="str">
        <f>VLOOKUP(A23,[1]U18BSL!$B$2:$E$33,3,0)</f>
        <v>齊藤　辰哉</v>
      </c>
      <c r="D23" s="417" t="s">
        <v>5</v>
      </c>
      <c r="E23" s="416" t="str">
        <f>VLOOKUP(A23,[1]U18BSL!$B$2:$E$33,4,0)</f>
        <v>東洋大牛久高</v>
      </c>
      <c r="F23" s="417" t="s">
        <v>6</v>
      </c>
      <c r="G23" s="14"/>
      <c r="H23" s="15">
        <v>16.75</v>
      </c>
      <c r="I23" s="13"/>
      <c r="J23" s="16"/>
      <c r="K23" s="16"/>
      <c r="L23" s="13"/>
      <c r="M23" s="4"/>
      <c r="O23" s="19"/>
    </row>
    <row r="24" spans="1:15" ht="12" customHeight="1" x14ac:dyDescent="0.15">
      <c r="A24" s="415"/>
      <c r="B24" s="416"/>
      <c r="C24" s="416"/>
      <c r="D24" s="417"/>
      <c r="E24" s="416"/>
      <c r="F24" s="417"/>
      <c r="G24" s="4"/>
      <c r="H24" s="16">
        <v>61</v>
      </c>
      <c r="I24" s="12" t="s">
        <v>969</v>
      </c>
      <c r="J24" s="16"/>
      <c r="K24" s="16"/>
      <c r="L24" s="13"/>
      <c r="M24" s="4"/>
      <c r="O24" s="19"/>
    </row>
    <row r="25" spans="1:15" ht="12" customHeight="1" x14ac:dyDescent="0.15">
      <c r="A25" s="415">
        <v>11</v>
      </c>
      <c r="B25" s="416">
        <f>VLOOKUP(A25,[1]U18BSL!$B$2:$E$33,2,0)</f>
        <v>3604141</v>
      </c>
      <c r="C25" s="416" t="str">
        <f>VLOOKUP(A25,[1]U18BSL!$B$2:$E$33,3,0)</f>
        <v>中野　太悟</v>
      </c>
      <c r="D25" s="417" t="s">
        <v>5</v>
      </c>
      <c r="E25" s="416" t="str">
        <f>VLOOKUP(A25,[1]U18BSL!$B$2:$E$33,4,0)</f>
        <v>守谷ＴＣ</v>
      </c>
      <c r="F25" s="417" t="s">
        <v>6</v>
      </c>
      <c r="G25" s="10"/>
      <c r="H25" s="16"/>
      <c r="I25" s="15">
        <v>63.46</v>
      </c>
      <c r="J25" s="16"/>
      <c r="K25" s="16"/>
      <c r="L25" s="13"/>
      <c r="M25" s="4"/>
    </row>
    <row r="26" spans="1:15" ht="12" customHeight="1" x14ac:dyDescent="0.15">
      <c r="A26" s="415"/>
      <c r="B26" s="416"/>
      <c r="C26" s="416"/>
      <c r="D26" s="417"/>
      <c r="E26" s="416"/>
      <c r="F26" s="417"/>
      <c r="G26" s="11"/>
      <c r="H26" s="17" t="s">
        <v>969</v>
      </c>
      <c r="I26" s="16" t="s">
        <v>971</v>
      </c>
      <c r="J26" s="16"/>
      <c r="K26" s="16"/>
      <c r="L26" s="13"/>
      <c r="M26" s="4"/>
    </row>
    <row r="27" spans="1:15" ht="12" customHeight="1" x14ac:dyDescent="0.15">
      <c r="A27" s="415">
        <v>12</v>
      </c>
      <c r="B27" s="416">
        <f>VLOOKUP(A27,[1]U18BSL!$B$2:$E$33,2,0)</f>
        <v>3604947</v>
      </c>
      <c r="C27" s="416" t="str">
        <f>VLOOKUP(A27,[1]U18BSL!$B$2:$E$33,3,0)</f>
        <v>宮原　優也</v>
      </c>
      <c r="D27" s="417" t="s">
        <v>5</v>
      </c>
      <c r="E27" s="416" t="str">
        <f>VLOOKUP(A27,[1]U18BSL!$B$2:$E$33,4,0)</f>
        <v>ＮＦＳＣ</v>
      </c>
      <c r="F27" s="417" t="s">
        <v>6</v>
      </c>
      <c r="G27" s="14"/>
      <c r="H27" s="13" t="s">
        <v>970</v>
      </c>
      <c r="I27" s="16"/>
      <c r="J27" s="16"/>
      <c r="K27" s="16"/>
      <c r="L27" s="13"/>
      <c r="M27" s="4"/>
    </row>
    <row r="28" spans="1:15" ht="12" customHeight="1" x14ac:dyDescent="0.15">
      <c r="A28" s="415"/>
      <c r="B28" s="416"/>
      <c r="C28" s="416"/>
      <c r="D28" s="417"/>
      <c r="E28" s="416"/>
      <c r="F28" s="417"/>
      <c r="G28" s="4"/>
      <c r="H28" s="13"/>
      <c r="I28" s="16"/>
      <c r="J28" s="17" t="s">
        <v>975</v>
      </c>
      <c r="K28" s="16"/>
      <c r="L28" s="13"/>
      <c r="M28" s="4"/>
    </row>
    <row r="29" spans="1:15" ht="12" customHeight="1" x14ac:dyDescent="0.15">
      <c r="A29" s="415">
        <v>13</v>
      </c>
      <c r="B29" s="416">
        <v>3604463</v>
      </c>
      <c r="C29" s="416" t="s">
        <v>972</v>
      </c>
      <c r="D29" s="417" t="s">
        <v>5</v>
      </c>
      <c r="E29" s="416" t="s">
        <v>973</v>
      </c>
      <c r="F29" s="417" t="s">
        <v>6</v>
      </c>
      <c r="G29" s="10"/>
      <c r="H29" s="13"/>
      <c r="I29" s="16"/>
      <c r="J29" s="350" t="s">
        <v>991</v>
      </c>
      <c r="K29" s="16"/>
      <c r="L29" s="13"/>
      <c r="M29" s="4"/>
    </row>
    <row r="30" spans="1:15" ht="12" customHeight="1" x14ac:dyDescent="0.15">
      <c r="A30" s="415"/>
      <c r="B30" s="416"/>
      <c r="C30" s="416"/>
      <c r="D30" s="417"/>
      <c r="E30" s="416"/>
      <c r="F30" s="417"/>
      <c r="G30" s="11"/>
      <c r="H30" s="12" t="s">
        <v>974</v>
      </c>
      <c r="I30" s="16"/>
      <c r="J30" s="13"/>
      <c r="K30" s="16"/>
      <c r="L30" s="13"/>
      <c r="M30" s="4"/>
    </row>
    <row r="31" spans="1:15" ht="12" customHeight="1" x14ac:dyDescent="0.15">
      <c r="A31" s="415">
        <v>14</v>
      </c>
      <c r="B31" s="416">
        <f>VLOOKUP(A31,[1]U18BSL!$B$2:$E$33,2,0)</f>
        <v>3604761</v>
      </c>
      <c r="C31" s="416" t="str">
        <f>VLOOKUP(A31,[1]U18BSL!$B$2:$E$33,3,0)</f>
        <v>和田　洸</v>
      </c>
      <c r="D31" s="417" t="s">
        <v>5</v>
      </c>
      <c r="E31" s="416" t="str">
        <f>VLOOKUP(A31,[1]U18BSL!$B$2:$E$33,4,0)</f>
        <v>ＮＦＳＣ</v>
      </c>
      <c r="F31" s="417" t="s">
        <v>6</v>
      </c>
      <c r="G31" s="14"/>
      <c r="H31" s="13">
        <v>61.63</v>
      </c>
      <c r="I31" s="18"/>
      <c r="J31" s="13"/>
      <c r="K31" s="16"/>
      <c r="L31" s="13"/>
      <c r="M31" s="4"/>
    </row>
    <row r="32" spans="1:15" ht="12" customHeight="1" x14ac:dyDescent="0.15">
      <c r="A32" s="415"/>
      <c r="B32" s="416"/>
      <c r="C32" s="416"/>
      <c r="D32" s="417"/>
      <c r="E32" s="416"/>
      <c r="F32" s="417"/>
      <c r="G32" s="4"/>
      <c r="H32" s="16"/>
      <c r="I32" s="17" t="s">
        <v>975</v>
      </c>
      <c r="J32" s="13"/>
      <c r="K32" s="16"/>
      <c r="L32" s="13"/>
      <c r="M32" s="4"/>
    </row>
    <row r="33" spans="1:13" ht="12" customHeight="1" x14ac:dyDescent="0.15">
      <c r="A33" s="415">
        <v>15</v>
      </c>
      <c r="B33" s="416">
        <f>VLOOKUP(A33,[1]U18BSL!$B$2:$E$33,2,0)</f>
        <v>3604968</v>
      </c>
      <c r="C33" s="416" t="str">
        <f>VLOOKUP(A33,[1]U18BSL!$B$2:$E$33,3,0)</f>
        <v>岡田　光</v>
      </c>
      <c r="D33" s="417" t="s">
        <v>5</v>
      </c>
      <c r="E33" s="416" t="str">
        <f>VLOOKUP(A33,[1]U18BSL!$B$2:$E$33,4,0)</f>
        <v>東洋大牛久高</v>
      </c>
      <c r="F33" s="417" t="s">
        <v>6</v>
      </c>
      <c r="G33" s="10"/>
      <c r="H33" s="16"/>
      <c r="I33" s="13">
        <v>61.61</v>
      </c>
      <c r="J33" s="13"/>
      <c r="K33" s="16"/>
      <c r="L33" s="13"/>
      <c r="M33" s="4"/>
    </row>
    <row r="34" spans="1:13" ht="12" customHeight="1" x14ac:dyDescent="0.15">
      <c r="A34" s="415"/>
      <c r="B34" s="416"/>
      <c r="C34" s="416"/>
      <c r="D34" s="417"/>
      <c r="E34" s="416"/>
      <c r="F34" s="417"/>
      <c r="G34" s="11"/>
      <c r="H34" s="17" t="s">
        <v>975</v>
      </c>
      <c r="I34" s="13"/>
      <c r="J34" s="13"/>
      <c r="K34" s="16"/>
      <c r="L34" s="13"/>
      <c r="M34" s="4"/>
    </row>
    <row r="35" spans="1:13" ht="12" customHeight="1" x14ac:dyDescent="0.15">
      <c r="A35" s="415">
        <v>16</v>
      </c>
      <c r="B35" s="416">
        <f>VLOOKUP(A35,[1]U18BSL!$B$2:$E$33,2,0)</f>
        <v>3603807</v>
      </c>
      <c r="C35" s="416" t="str">
        <f>VLOOKUP(A35,[1]U18BSL!$B$2:$E$33,3,0)</f>
        <v>石原　圭起</v>
      </c>
      <c r="D35" s="417" t="s">
        <v>5</v>
      </c>
      <c r="E35" s="416" t="str">
        <f>VLOOKUP(A35,[1]U18BSL!$B$2:$E$33,4,0)</f>
        <v>東洋大牛久高</v>
      </c>
      <c r="F35" s="417" t="s">
        <v>6</v>
      </c>
      <c r="G35" s="14"/>
      <c r="H35" s="350" t="s">
        <v>976</v>
      </c>
      <c r="I35" s="13"/>
      <c r="J35" s="13"/>
      <c r="K35" s="16"/>
      <c r="L35" s="13"/>
      <c r="M35" s="4"/>
    </row>
    <row r="36" spans="1:13" ht="12" customHeight="1" x14ac:dyDescent="0.15">
      <c r="A36" s="415"/>
      <c r="B36" s="416"/>
      <c r="C36" s="416"/>
      <c r="D36" s="417"/>
      <c r="E36" s="416"/>
      <c r="F36" s="417"/>
      <c r="G36" s="4"/>
      <c r="H36" s="13"/>
      <c r="I36" s="13"/>
      <c r="J36" s="13"/>
      <c r="K36" s="16"/>
      <c r="L36" s="12" t="s">
        <v>955</v>
      </c>
      <c r="M36" s="4"/>
    </row>
    <row r="37" spans="1:13" ht="12" customHeight="1" x14ac:dyDescent="0.15">
      <c r="A37" s="415">
        <v>17</v>
      </c>
      <c r="B37" s="416">
        <f>VLOOKUP(A37,[1]U18BSL!$B$2:$E$33,2,0)</f>
        <v>3604484</v>
      </c>
      <c r="C37" s="416" t="str">
        <f>VLOOKUP(A37,[1]U18BSL!$B$2:$E$33,3,0)</f>
        <v>鯉淵　実生</v>
      </c>
      <c r="D37" s="417" t="s">
        <v>98</v>
      </c>
      <c r="E37" s="416" t="str">
        <f>VLOOKUP(A37,[1]U18BSL!$B$2:$E$33,4,0)</f>
        <v>東洋大牛久高</v>
      </c>
      <c r="F37" s="417" t="s">
        <v>99</v>
      </c>
      <c r="G37" s="10"/>
      <c r="H37" s="13"/>
      <c r="I37" s="13"/>
      <c r="J37" s="13"/>
      <c r="K37" s="16"/>
      <c r="L37" s="20" t="s">
        <v>960</v>
      </c>
      <c r="M37" s="21"/>
    </row>
    <row r="38" spans="1:13" ht="12" customHeight="1" x14ac:dyDescent="0.15">
      <c r="A38" s="415"/>
      <c r="B38" s="416"/>
      <c r="C38" s="416"/>
      <c r="D38" s="417"/>
      <c r="E38" s="416"/>
      <c r="F38" s="417"/>
      <c r="G38" s="11"/>
      <c r="H38" s="12" t="s">
        <v>977</v>
      </c>
      <c r="I38" s="13"/>
      <c r="J38" s="13"/>
      <c r="K38" s="16"/>
      <c r="L38" s="352" t="s">
        <v>961</v>
      </c>
      <c r="M38" s="21"/>
    </row>
    <row r="39" spans="1:13" ht="12" customHeight="1" x14ac:dyDescent="0.15">
      <c r="A39" s="415">
        <v>18</v>
      </c>
      <c r="B39" s="416">
        <f>VLOOKUP(A39,[1]U18BSL!$B$2:$E$33,2,0)</f>
        <v>3604617</v>
      </c>
      <c r="C39" s="416" t="str">
        <f>VLOOKUP(A39,[1]U18BSL!$B$2:$E$33,3,0)</f>
        <v>石井　大暉</v>
      </c>
      <c r="D39" s="417" t="s">
        <v>5</v>
      </c>
      <c r="E39" s="416" t="str">
        <f>VLOOKUP(A39,[1]U18BSL!$B$2:$E$33,4,0)</f>
        <v>霞ヶ浦高</v>
      </c>
      <c r="F39" s="417" t="s">
        <v>99</v>
      </c>
      <c r="G39" s="14"/>
      <c r="H39" s="15">
        <v>61.61</v>
      </c>
      <c r="I39" s="13"/>
      <c r="J39" s="13"/>
      <c r="K39" s="16"/>
      <c r="L39" s="22" t="s">
        <v>962</v>
      </c>
      <c r="M39" s="21"/>
    </row>
    <row r="40" spans="1:13" ht="12" customHeight="1" x14ac:dyDescent="0.15">
      <c r="A40" s="415"/>
      <c r="B40" s="416"/>
      <c r="C40" s="416"/>
      <c r="D40" s="417"/>
      <c r="E40" s="416"/>
      <c r="F40" s="417"/>
      <c r="G40" s="4"/>
      <c r="H40" s="16"/>
      <c r="I40" s="12" t="s">
        <v>978</v>
      </c>
      <c r="J40" s="13"/>
      <c r="K40" s="16"/>
      <c r="L40" s="22"/>
      <c r="M40" s="21"/>
    </row>
    <row r="41" spans="1:13" ht="12" customHeight="1" x14ac:dyDescent="0.15">
      <c r="A41" s="415">
        <v>19</v>
      </c>
      <c r="B41" s="416">
        <f>VLOOKUP(A41,[1]U18BSL!$B$2:$E$33,2,0)</f>
        <v>3604334</v>
      </c>
      <c r="C41" s="416" t="str">
        <f>VLOOKUP(A41,[1]U18BSL!$B$2:$E$33,3,0)</f>
        <v>佐藤　大心</v>
      </c>
      <c r="D41" s="417" t="s">
        <v>5</v>
      </c>
      <c r="E41" s="416" t="str">
        <f>VLOOKUP(A41,[1]U18BSL!$B$2:$E$33,4,0)</f>
        <v>ＮＦＳＣ</v>
      </c>
      <c r="F41" s="417" t="s">
        <v>6</v>
      </c>
      <c r="G41" s="10"/>
      <c r="H41" s="16"/>
      <c r="I41" s="15">
        <v>46.75</v>
      </c>
      <c r="J41" s="13"/>
      <c r="K41" s="16"/>
      <c r="L41" s="22"/>
      <c r="M41" s="21"/>
    </row>
    <row r="42" spans="1:13" ht="12" customHeight="1" x14ac:dyDescent="0.15">
      <c r="A42" s="415"/>
      <c r="B42" s="416"/>
      <c r="C42" s="416"/>
      <c r="D42" s="417"/>
      <c r="E42" s="416"/>
      <c r="F42" s="417"/>
      <c r="G42" s="11"/>
      <c r="H42" s="17" t="s">
        <v>978</v>
      </c>
      <c r="I42" s="16">
        <v>64</v>
      </c>
      <c r="J42" s="13"/>
      <c r="K42" s="16"/>
      <c r="L42" s="22"/>
      <c r="M42" s="21"/>
    </row>
    <row r="43" spans="1:13" ht="12" customHeight="1" x14ac:dyDescent="0.15">
      <c r="A43" s="415">
        <v>20</v>
      </c>
      <c r="B43" s="416">
        <f>VLOOKUP(A43,[1]U18BSL!$B$2:$E$33,2,0)</f>
        <v>3604785</v>
      </c>
      <c r="C43" s="416" t="str">
        <f>VLOOKUP(A43,[1]U18BSL!$B$2:$E$33,3,0)</f>
        <v>橋本　迅人</v>
      </c>
      <c r="D43" s="417" t="s">
        <v>98</v>
      </c>
      <c r="E43" s="416" t="s">
        <v>954</v>
      </c>
      <c r="F43" s="417" t="s">
        <v>100</v>
      </c>
      <c r="G43" s="14"/>
      <c r="H43" s="13">
        <v>63.63</v>
      </c>
      <c r="I43" s="16"/>
      <c r="J43" s="13"/>
      <c r="K43" s="16"/>
      <c r="L43" s="22"/>
      <c r="M43" s="21"/>
    </row>
    <row r="44" spans="1:13" ht="12" customHeight="1" x14ac:dyDescent="0.15">
      <c r="A44" s="415"/>
      <c r="B44" s="416"/>
      <c r="C44" s="416"/>
      <c r="D44" s="417"/>
      <c r="E44" s="416"/>
      <c r="F44" s="417"/>
      <c r="G44" s="4"/>
      <c r="H44" s="13"/>
      <c r="I44" s="16"/>
      <c r="J44" s="12" t="s">
        <v>980</v>
      </c>
      <c r="K44" s="16"/>
      <c r="L44" s="22"/>
      <c r="M44" s="21"/>
    </row>
    <row r="45" spans="1:13" ht="12" customHeight="1" x14ac:dyDescent="0.15">
      <c r="A45" s="415">
        <v>21</v>
      </c>
      <c r="B45" s="416">
        <f>VLOOKUP(A45,[1]U18BSL!$B$2:$E$33,2,0)</f>
        <v>3604777</v>
      </c>
      <c r="C45" s="416" t="str">
        <f>VLOOKUP(A45,[1]U18BSL!$B$2:$E$33,3,0)</f>
        <v>増田　淳</v>
      </c>
      <c r="D45" s="417" t="s">
        <v>101</v>
      </c>
      <c r="E45" s="416" t="str">
        <f>VLOOKUP(A45,[1]U18BSL!$B$2:$E$33,4,0)</f>
        <v>江学</v>
      </c>
      <c r="F45" s="417" t="s">
        <v>100</v>
      </c>
      <c r="G45" s="10"/>
      <c r="H45" s="13"/>
      <c r="I45" s="16"/>
      <c r="J45" s="351" t="s">
        <v>981</v>
      </c>
      <c r="K45" s="16"/>
      <c r="L45" s="22"/>
      <c r="M45" s="21"/>
    </row>
    <row r="46" spans="1:13" ht="12" customHeight="1" x14ac:dyDescent="0.15">
      <c r="A46" s="415"/>
      <c r="B46" s="416"/>
      <c r="C46" s="416"/>
      <c r="D46" s="417"/>
      <c r="E46" s="416"/>
      <c r="F46" s="417"/>
      <c r="G46" s="11"/>
      <c r="H46" s="12" t="s">
        <v>979</v>
      </c>
      <c r="I46" s="16"/>
      <c r="J46" s="16">
        <v>63</v>
      </c>
      <c r="K46" s="16"/>
      <c r="L46" s="22"/>
      <c r="M46" s="21"/>
    </row>
    <row r="47" spans="1:13" ht="12" customHeight="1" x14ac:dyDescent="0.15">
      <c r="A47" s="415">
        <v>22</v>
      </c>
      <c r="B47" s="416">
        <f>VLOOKUP(A47,[1]U18BSL!$B$2:$E$33,2,0)</f>
        <v>3604941</v>
      </c>
      <c r="C47" s="416" t="str">
        <f>VLOOKUP(A47,[1]U18BSL!$B$2:$E$33,3,0)</f>
        <v>川井　隆成</v>
      </c>
      <c r="D47" s="417" t="s">
        <v>101</v>
      </c>
      <c r="E47" s="416" t="str">
        <f>VLOOKUP(A47,[1]U18BSL!$B$2:$E$33,4,0)</f>
        <v>霞ヶ浦高</v>
      </c>
      <c r="F47" s="417" t="s">
        <v>102</v>
      </c>
      <c r="G47" s="14"/>
      <c r="H47" s="13">
        <v>61.61</v>
      </c>
      <c r="I47" s="18"/>
      <c r="J47" s="16"/>
      <c r="K47" s="16"/>
      <c r="L47" s="22"/>
      <c r="M47" s="21"/>
    </row>
    <row r="48" spans="1:13" ht="12" customHeight="1" x14ac:dyDescent="0.15">
      <c r="A48" s="415"/>
      <c r="B48" s="416"/>
      <c r="C48" s="416"/>
      <c r="D48" s="417"/>
      <c r="E48" s="416"/>
      <c r="F48" s="417"/>
      <c r="G48" s="4"/>
      <c r="H48" s="16"/>
      <c r="I48" s="17" t="s">
        <v>980</v>
      </c>
      <c r="J48" s="16"/>
      <c r="K48" s="16"/>
      <c r="L48" s="22"/>
      <c r="M48" s="21"/>
    </row>
    <row r="49" spans="1:13" ht="12" customHeight="1" x14ac:dyDescent="0.15">
      <c r="A49" s="415">
        <v>23</v>
      </c>
      <c r="B49" s="416">
        <f>VLOOKUP(A49,[1]U18BSL!$B$2:$E$33,2,0)</f>
        <v>3604403</v>
      </c>
      <c r="C49" s="416" t="str">
        <f>VLOOKUP(A49,[1]U18BSL!$B$2:$E$33,3,0)</f>
        <v>鈴木　尚也</v>
      </c>
      <c r="D49" s="417" t="s">
        <v>101</v>
      </c>
      <c r="E49" s="416" t="str">
        <f>VLOOKUP(A49,[1]U18BSL!$B$2:$E$33,4,0)</f>
        <v>ＣＳＪ</v>
      </c>
      <c r="F49" s="417" t="s">
        <v>102</v>
      </c>
      <c r="G49" s="10"/>
      <c r="H49" s="16"/>
      <c r="I49" s="13">
        <v>64.61</v>
      </c>
      <c r="J49" s="16"/>
      <c r="K49" s="16"/>
      <c r="L49" s="22"/>
      <c r="M49" s="21"/>
    </row>
    <row r="50" spans="1:13" ht="12" customHeight="1" x14ac:dyDescent="0.15">
      <c r="A50" s="415"/>
      <c r="B50" s="416"/>
      <c r="C50" s="416"/>
      <c r="D50" s="417"/>
      <c r="E50" s="416"/>
      <c r="F50" s="417"/>
      <c r="G50" s="11"/>
      <c r="H50" s="17" t="s">
        <v>980</v>
      </c>
      <c r="I50" s="13"/>
      <c r="J50" s="16"/>
      <c r="K50" s="16"/>
      <c r="L50" s="22"/>
      <c r="M50" s="21"/>
    </row>
    <row r="51" spans="1:13" ht="12" customHeight="1" x14ac:dyDescent="0.15">
      <c r="A51" s="415">
        <v>24</v>
      </c>
      <c r="B51" s="416">
        <f>VLOOKUP(A51,[1]U18BSL!$B$2:$E$33,2,0)</f>
        <v>3604830</v>
      </c>
      <c r="C51" s="416" t="str">
        <f>VLOOKUP(A51,[1]U18BSL!$B$2:$E$33,3,0)</f>
        <v>角平　明帝</v>
      </c>
      <c r="D51" s="417" t="s">
        <v>101</v>
      </c>
      <c r="E51" s="416" t="str">
        <f>VLOOKUP(A51,[1]U18BSL!$B$2:$E$33,4,0)</f>
        <v>ＫＣＪＴＡ</v>
      </c>
      <c r="F51" s="417" t="s">
        <v>102</v>
      </c>
      <c r="G51" s="14"/>
      <c r="H51" s="13">
        <v>62.41</v>
      </c>
      <c r="I51" s="13"/>
      <c r="J51" s="16"/>
      <c r="K51" s="16"/>
      <c r="L51" s="22"/>
      <c r="M51" s="21"/>
    </row>
    <row r="52" spans="1:13" ht="12" customHeight="1" x14ac:dyDescent="0.15">
      <c r="A52" s="415"/>
      <c r="B52" s="416"/>
      <c r="C52" s="416"/>
      <c r="D52" s="417"/>
      <c r="E52" s="416"/>
      <c r="F52" s="417"/>
      <c r="G52" s="4"/>
      <c r="H52" s="13" t="s">
        <v>962</v>
      </c>
      <c r="I52" s="13"/>
      <c r="J52" s="16"/>
      <c r="K52" s="17" t="s">
        <v>980</v>
      </c>
      <c r="L52" s="22"/>
      <c r="M52" s="21"/>
    </row>
    <row r="53" spans="1:13" ht="12" customHeight="1" x14ac:dyDescent="0.15">
      <c r="A53" s="415">
        <v>25</v>
      </c>
      <c r="B53" s="416">
        <f>VLOOKUP(A53,[1]U18BSL!$B$2:$E$33,2,0)</f>
        <v>3604960</v>
      </c>
      <c r="C53" s="416" t="str">
        <f>VLOOKUP(A53,[1]U18BSL!$B$2:$E$33,3,0)</f>
        <v>福田　優羽</v>
      </c>
      <c r="D53" s="417" t="s">
        <v>5</v>
      </c>
      <c r="E53" s="416" t="str">
        <f>VLOOKUP(A53,[1]U18BSL!$B$2:$E$33,4,0)</f>
        <v>東洋大牛久高</v>
      </c>
      <c r="F53" s="417" t="s">
        <v>6</v>
      </c>
      <c r="G53" s="10"/>
      <c r="H53" s="13"/>
      <c r="I53" s="13"/>
      <c r="J53" s="16"/>
      <c r="K53" s="350" t="s">
        <v>982</v>
      </c>
      <c r="L53" s="22"/>
      <c r="M53" s="21"/>
    </row>
    <row r="54" spans="1:13" ht="12" customHeight="1" x14ac:dyDescent="0.15">
      <c r="A54" s="415"/>
      <c r="B54" s="416"/>
      <c r="C54" s="416"/>
      <c r="D54" s="417"/>
      <c r="E54" s="416"/>
      <c r="F54" s="417"/>
      <c r="G54" s="11"/>
      <c r="H54" s="12" t="s">
        <v>983</v>
      </c>
      <c r="I54" s="13"/>
      <c r="J54" s="16"/>
      <c r="K54" s="13">
        <v>62</v>
      </c>
      <c r="L54" s="22"/>
      <c r="M54" s="21"/>
    </row>
    <row r="55" spans="1:13" ht="12" customHeight="1" x14ac:dyDescent="0.15">
      <c r="A55" s="415">
        <v>26</v>
      </c>
      <c r="B55" s="416">
        <f>VLOOKUP(A55,[1]U18BSL!$B$2:$E$33,2,0)</f>
        <v>3604549</v>
      </c>
      <c r="C55" s="416" t="str">
        <f>VLOOKUP(A55,[1]U18BSL!$B$2:$E$33,3,0)</f>
        <v>小林　真斗</v>
      </c>
      <c r="D55" s="417" t="s">
        <v>5</v>
      </c>
      <c r="E55" s="416" t="str">
        <f>VLOOKUP(A55,[1]U18BSL!$B$2:$E$33,4,0)</f>
        <v>エースＴＡ</v>
      </c>
      <c r="F55" s="417" t="s">
        <v>6</v>
      </c>
      <c r="G55" s="14"/>
      <c r="H55" s="15">
        <v>61.63</v>
      </c>
      <c r="I55" s="13"/>
      <c r="J55" s="16"/>
      <c r="K55" s="13"/>
      <c r="L55" s="22"/>
      <c r="M55" s="21"/>
    </row>
    <row r="56" spans="1:13" ht="12" customHeight="1" x14ac:dyDescent="0.15">
      <c r="A56" s="415"/>
      <c r="B56" s="416"/>
      <c r="C56" s="416"/>
      <c r="D56" s="417"/>
      <c r="E56" s="416"/>
      <c r="F56" s="417"/>
      <c r="G56" s="4"/>
      <c r="H56" s="16"/>
      <c r="I56" s="12" t="s">
        <v>983</v>
      </c>
      <c r="J56" s="16"/>
      <c r="K56" s="13"/>
      <c r="L56" s="22"/>
      <c r="M56" s="21"/>
    </row>
    <row r="57" spans="1:13" ht="12" customHeight="1" x14ac:dyDescent="0.15">
      <c r="A57" s="415">
        <v>27</v>
      </c>
      <c r="B57" s="416">
        <f>VLOOKUP(A57,[1]U18BSL!$B$2:$E$33,2,0)</f>
        <v>3604487</v>
      </c>
      <c r="C57" s="416" t="str">
        <f>VLOOKUP(A57,[1]U18BSL!$B$2:$E$33,3,0)</f>
        <v>木下　大誠</v>
      </c>
      <c r="D57" s="417" t="s">
        <v>5</v>
      </c>
      <c r="E57" s="416" t="str">
        <f>VLOOKUP(A57,[1]U18BSL!$B$2:$E$33,4,0)</f>
        <v>ＮＦＳＣ</v>
      </c>
      <c r="F57" s="417" t="s">
        <v>6</v>
      </c>
      <c r="G57" s="10"/>
      <c r="H57" s="16"/>
      <c r="I57" s="15">
        <v>63.61</v>
      </c>
      <c r="J57" s="16"/>
      <c r="K57" s="13"/>
      <c r="L57" s="22"/>
      <c r="M57" s="21"/>
    </row>
    <row r="58" spans="1:13" ht="12" customHeight="1" x14ac:dyDescent="0.15">
      <c r="A58" s="415"/>
      <c r="B58" s="416"/>
      <c r="C58" s="416"/>
      <c r="D58" s="417"/>
      <c r="E58" s="416"/>
      <c r="F58" s="417"/>
      <c r="G58" s="11"/>
      <c r="H58" s="17" t="s">
        <v>984</v>
      </c>
      <c r="I58" s="16"/>
      <c r="J58" s="16"/>
      <c r="K58" s="13"/>
      <c r="L58" s="22"/>
      <c r="M58" s="21"/>
    </row>
    <row r="59" spans="1:13" ht="12" customHeight="1" x14ac:dyDescent="0.15">
      <c r="A59" s="415">
        <v>28</v>
      </c>
      <c r="B59" s="416">
        <f>VLOOKUP(A59,[1]U18BSL!$B$2:$E$33,2,0)</f>
        <v>3604866</v>
      </c>
      <c r="C59" s="416" t="str">
        <f>VLOOKUP(A59,[1]U18BSL!$B$2:$E$33,3,0)</f>
        <v>井上　都央</v>
      </c>
      <c r="D59" s="417" t="s">
        <v>5</v>
      </c>
      <c r="E59" s="416" t="str">
        <f>VLOOKUP(A59,[1]U18BSL!$B$2:$E$33,4,0)</f>
        <v>東洋大牛久高</v>
      </c>
      <c r="F59" s="417" t="s">
        <v>99</v>
      </c>
      <c r="G59" s="14"/>
      <c r="H59" s="13" t="s">
        <v>985</v>
      </c>
      <c r="I59" s="16"/>
      <c r="J59" s="16"/>
      <c r="K59" s="13"/>
      <c r="L59" s="22"/>
      <c r="M59" s="21"/>
    </row>
    <row r="60" spans="1:13" ht="12" customHeight="1" x14ac:dyDescent="0.15">
      <c r="A60" s="415"/>
      <c r="B60" s="416"/>
      <c r="C60" s="416"/>
      <c r="D60" s="417"/>
      <c r="E60" s="416"/>
      <c r="F60" s="417"/>
      <c r="G60" s="4"/>
      <c r="H60" s="13">
        <v>63</v>
      </c>
      <c r="I60" s="16"/>
      <c r="J60" s="17" t="s">
        <v>987</v>
      </c>
      <c r="K60" s="13"/>
      <c r="L60" s="22"/>
      <c r="M60" s="21"/>
    </row>
    <row r="61" spans="1:13" ht="12" customHeight="1" x14ac:dyDescent="0.15">
      <c r="A61" s="415">
        <v>29</v>
      </c>
      <c r="B61" s="416">
        <f>VLOOKUP(A61,[1]U18BSL!$B$2:$E$33,2,0)</f>
        <v>3604928</v>
      </c>
      <c r="C61" s="416" t="str">
        <f>VLOOKUP(A61,[1]U18BSL!$B$2:$E$33,3,0)</f>
        <v>笠原　拓真</v>
      </c>
      <c r="D61" s="417" t="s">
        <v>5</v>
      </c>
      <c r="E61" s="416" t="str">
        <f>VLOOKUP(A61,[1]U18BSL!$B$2:$E$33,4,0)</f>
        <v>エースＴＡ</v>
      </c>
      <c r="F61" s="417" t="s">
        <v>6</v>
      </c>
      <c r="G61" s="10"/>
      <c r="H61" s="13"/>
      <c r="I61" s="16"/>
      <c r="J61" s="350" t="s">
        <v>989</v>
      </c>
      <c r="K61" s="13"/>
      <c r="L61" s="22"/>
      <c r="M61" s="21"/>
    </row>
    <row r="62" spans="1:13" ht="12" customHeight="1" x14ac:dyDescent="0.15">
      <c r="A62" s="415"/>
      <c r="B62" s="416"/>
      <c r="C62" s="416"/>
      <c r="D62" s="417"/>
      <c r="E62" s="416"/>
      <c r="F62" s="417"/>
      <c r="G62" s="11"/>
      <c r="H62" s="12" t="s">
        <v>986</v>
      </c>
      <c r="I62" s="16"/>
      <c r="J62" s="13"/>
      <c r="K62" s="13"/>
      <c r="L62" s="22"/>
      <c r="M62" s="21"/>
    </row>
    <row r="63" spans="1:13" ht="12" customHeight="1" x14ac:dyDescent="0.15">
      <c r="A63" s="415">
        <v>30</v>
      </c>
      <c r="B63" s="416">
        <f>VLOOKUP(A63,[1]U18BSL!$B$2:$E$33,2,0)</f>
        <v>3604607</v>
      </c>
      <c r="C63" s="416" t="str">
        <f>VLOOKUP(A63,[1]U18BSL!$B$2:$E$33,3,0)</f>
        <v>吉田　孝太郎</v>
      </c>
      <c r="D63" s="417" t="s">
        <v>5</v>
      </c>
      <c r="E63" s="416" t="str">
        <f>VLOOKUP(A63,[1]U18BSL!$B$2:$E$33,4,0)</f>
        <v>ＫＣＪＴＡ</v>
      </c>
      <c r="F63" s="417" t="s">
        <v>103</v>
      </c>
      <c r="G63" s="14"/>
      <c r="H63" s="13">
        <v>64.61</v>
      </c>
      <c r="I63" s="18"/>
      <c r="J63" s="13"/>
      <c r="K63" s="13"/>
      <c r="L63" s="22"/>
      <c r="M63" s="21"/>
    </row>
    <row r="64" spans="1:13" ht="12" customHeight="1" x14ac:dyDescent="0.15">
      <c r="A64" s="415"/>
      <c r="B64" s="416"/>
      <c r="C64" s="416"/>
      <c r="D64" s="417"/>
      <c r="E64" s="416"/>
      <c r="F64" s="417"/>
      <c r="G64" s="4"/>
      <c r="H64" s="16"/>
      <c r="I64" s="17" t="s">
        <v>987</v>
      </c>
      <c r="J64" s="13"/>
      <c r="K64" s="13"/>
      <c r="L64" s="22"/>
      <c r="M64" s="21"/>
    </row>
    <row r="65" spans="1:13" ht="12" customHeight="1" x14ac:dyDescent="0.15">
      <c r="A65" s="415">
        <v>31</v>
      </c>
      <c r="B65" s="416">
        <f>VLOOKUP(A65,[1]U18BSL!$B$2:$E$33,2,0)</f>
        <v>3604699</v>
      </c>
      <c r="C65" s="416" t="str">
        <f>VLOOKUP(A65,[1]U18BSL!$B$2:$E$33,3,0)</f>
        <v>永野　広志朗</v>
      </c>
      <c r="D65" s="417" t="s">
        <v>104</v>
      </c>
      <c r="E65" s="416" t="str">
        <f>VLOOKUP(A65,[1]U18BSL!$B$2:$E$33,4,0)</f>
        <v>守谷ＴＣ</v>
      </c>
      <c r="F65" s="417" t="s">
        <v>103</v>
      </c>
      <c r="G65" s="10"/>
      <c r="H65" s="16"/>
      <c r="I65" s="13">
        <v>64.63</v>
      </c>
      <c r="J65" s="13"/>
      <c r="K65" s="13"/>
      <c r="L65" s="22"/>
      <c r="M65" s="21"/>
    </row>
    <row r="66" spans="1:13" ht="12" customHeight="1" x14ac:dyDescent="0.15">
      <c r="A66" s="415"/>
      <c r="B66" s="416"/>
      <c r="C66" s="416"/>
      <c r="D66" s="417"/>
      <c r="E66" s="416"/>
      <c r="F66" s="417"/>
      <c r="G66" s="11"/>
      <c r="H66" s="17" t="s">
        <v>987</v>
      </c>
      <c r="I66" s="13"/>
      <c r="J66" s="13"/>
      <c r="K66" s="13"/>
      <c r="L66" s="22"/>
      <c r="M66" s="21"/>
    </row>
    <row r="67" spans="1:13" ht="12" customHeight="1" x14ac:dyDescent="0.15">
      <c r="A67" s="415">
        <v>32</v>
      </c>
      <c r="B67" s="416">
        <f>VLOOKUP(A67,[1]U18BSL!$B$2:$E$33,2,0)</f>
        <v>3604163</v>
      </c>
      <c r="C67" s="416" t="str">
        <f>VLOOKUP(A67,[1]U18BSL!$B$2:$E$33,3,0)</f>
        <v>遠藤　出帆</v>
      </c>
      <c r="D67" s="417" t="s">
        <v>104</v>
      </c>
      <c r="E67" s="416" t="s">
        <v>945</v>
      </c>
      <c r="F67" s="417" t="s">
        <v>103</v>
      </c>
      <c r="G67" s="14"/>
      <c r="H67" s="350" t="s">
        <v>988</v>
      </c>
      <c r="I67" s="13"/>
      <c r="J67" s="13"/>
      <c r="K67" s="13"/>
      <c r="L67" s="22"/>
      <c r="M67" s="21"/>
    </row>
    <row r="68" spans="1:13" ht="12" customHeight="1" x14ac:dyDescent="0.15">
      <c r="A68" s="415"/>
      <c r="B68" s="416"/>
      <c r="C68" s="416"/>
      <c r="D68" s="417"/>
      <c r="E68" s="416"/>
      <c r="F68" s="417"/>
      <c r="G68" s="4"/>
      <c r="H68" s="4"/>
      <c r="I68" s="4"/>
      <c r="J68" s="4"/>
      <c r="K68" s="4"/>
      <c r="L68" s="21"/>
      <c r="M68" s="21"/>
    </row>
    <row r="69" spans="1:13" x14ac:dyDescent="0.15">
      <c r="A69" t="s">
        <v>1254</v>
      </c>
      <c r="B69" s="35"/>
      <c r="C69" s="35"/>
      <c r="D69" s="35"/>
      <c r="E69" s="35"/>
      <c r="F69" s="35"/>
      <c r="M69" s="23"/>
    </row>
    <row r="70" spans="1:13" ht="12" customHeight="1" x14ac:dyDescent="0.15">
      <c r="A70" s="415">
        <v>1</v>
      </c>
      <c r="B70" s="415">
        <v>3604463</v>
      </c>
      <c r="C70" s="415" t="s">
        <v>105</v>
      </c>
      <c r="D70" s="417"/>
      <c r="E70" s="415" t="s">
        <v>106</v>
      </c>
      <c r="F70" s="417"/>
      <c r="G70" s="10"/>
      <c r="H70" s="22"/>
      <c r="I70" s="22"/>
      <c r="J70" s="13"/>
      <c r="K70" s="13"/>
      <c r="L70" s="22"/>
      <c r="M70" s="21"/>
    </row>
    <row r="71" spans="1:13" ht="12" customHeight="1" x14ac:dyDescent="0.15">
      <c r="A71" s="415"/>
      <c r="B71" s="415"/>
      <c r="C71" s="415"/>
      <c r="D71" s="417"/>
      <c r="E71" s="415"/>
      <c r="F71" s="417"/>
      <c r="G71" s="11"/>
      <c r="H71" s="12" t="s">
        <v>990</v>
      </c>
      <c r="I71" s="418" t="s">
        <v>107</v>
      </c>
      <c r="J71" s="13"/>
      <c r="K71" s="13"/>
      <c r="L71" s="22"/>
      <c r="M71" s="21"/>
    </row>
    <row r="72" spans="1:13" ht="12" customHeight="1" x14ac:dyDescent="0.15">
      <c r="A72" s="415">
        <v>2</v>
      </c>
      <c r="B72" s="415">
        <v>3604874</v>
      </c>
      <c r="C72" s="415" t="s">
        <v>108</v>
      </c>
      <c r="D72" s="417"/>
      <c r="E72" s="415" t="s">
        <v>109</v>
      </c>
      <c r="F72" s="417"/>
      <c r="G72" s="14"/>
      <c r="H72" s="13">
        <v>63</v>
      </c>
      <c r="I72" s="418"/>
      <c r="J72" s="13"/>
      <c r="K72" s="13"/>
      <c r="L72" s="22"/>
      <c r="M72" s="21"/>
    </row>
    <row r="73" spans="1:13" ht="12" customHeight="1" x14ac:dyDescent="0.15">
      <c r="A73" s="415"/>
      <c r="B73" s="415"/>
      <c r="C73" s="415"/>
      <c r="D73" s="417"/>
      <c r="E73" s="415"/>
      <c r="F73" s="417"/>
      <c r="G73" s="4"/>
      <c r="H73" s="4"/>
      <c r="I73" s="4"/>
      <c r="J73" s="4"/>
      <c r="K73" s="4"/>
      <c r="L73" s="21"/>
      <c r="M73" s="21"/>
    </row>
    <row r="74" spans="1:13" x14ac:dyDescent="0.15">
      <c r="M74" s="23"/>
    </row>
    <row r="75" spans="1:13" x14ac:dyDescent="0.15">
      <c r="M75" s="23"/>
    </row>
    <row r="76" spans="1:13" x14ac:dyDescent="0.15">
      <c r="A76" s="4"/>
      <c r="M76" s="23"/>
    </row>
    <row r="77" spans="1:13" x14ac:dyDescent="0.15">
      <c r="B77" s="416"/>
      <c r="C77" s="416"/>
      <c r="D77" s="417"/>
      <c r="E77" s="416"/>
      <c r="F77" s="417"/>
      <c r="G77" s="21"/>
      <c r="H77" s="319"/>
      <c r="I77" s="23"/>
      <c r="M77" s="23"/>
    </row>
    <row r="78" spans="1:13" x14ac:dyDescent="0.15">
      <c r="B78" s="416"/>
      <c r="C78" s="416"/>
      <c r="D78" s="417"/>
      <c r="E78" s="416"/>
      <c r="F78" s="417"/>
      <c r="G78" s="21"/>
      <c r="H78" s="372"/>
      <c r="I78" s="23"/>
    </row>
    <row r="79" spans="1:13" x14ac:dyDescent="0.15">
      <c r="B79" s="416"/>
      <c r="C79" s="416"/>
      <c r="D79" s="417"/>
      <c r="E79" s="416"/>
      <c r="F79" s="417"/>
      <c r="G79" s="21"/>
      <c r="H79" s="352"/>
      <c r="I79" s="23"/>
    </row>
    <row r="80" spans="1:13" x14ac:dyDescent="0.15">
      <c r="B80" s="416"/>
      <c r="C80" s="416"/>
      <c r="D80" s="417"/>
      <c r="E80" s="416"/>
      <c r="F80" s="417"/>
      <c r="G80" s="21"/>
      <c r="H80" s="21"/>
      <c r="I80" s="23"/>
    </row>
    <row r="81" spans="1:9" x14ac:dyDescent="0.15">
      <c r="G81" s="23"/>
      <c r="H81" s="23"/>
      <c r="I81" s="23"/>
    </row>
    <row r="82" spans="1:9" x14ac:dyDescent="0.15">
      <c r="A82" s="4"/>
      <c r="G82" s="23"/>
      <c r="H82" s="23"/>
      <c r="I82" s="23"/>
    </row>
    <row r="83" spans="1:9" x14ac:dyDescent="0.15">
      <c r="B83" s="416"/>
      <c r="C83" s="416"/>
      <c r="D83" s="417"/>
      <c r="E83" s="415"/>
      <c r="F83" s="417"/>
      <c r="G83" s="21"/>
      <c r="H83" s="372"/>
      <c r="I83" s="23"/>
    </row>
    <row r="84" spans="1:9" x14ac:dyDescent="0.15">
      <c r="B84" s="416"/>
      <c r="C84" s="416"/>
      <c r="D84" s="417"/>
      <c r="E84" s="415"/>
      <c r="F84" s="417"/>
      <c r="G84" s="21"/>
      <c r="H84" s="372"/>
      <c r="I84" s="23"/>
    </row>
    <row r="85" spans="1:9" x14ac:dyDescent="0.15">
      <c r="B85" s="416"/>
      <c r="C85" s="416"/>
      <c r="D85" s="417"/>
      <c r="E85" s="416"/>
      <c r="F85" s="417"/>
      <c r="G85" s="21"/>
      <c r="H85" s="372"/>
      <c r="I85" s="23"/>
    </row>
    <row r="86" spans="1:9" x14ac:dyDescent="0.15">
      <c r="B86" s="416"/>
      <c r="C86" s="416"/>
      <c r="D86" s="417"/>
      <c r="E86" s="416"/>
      <c r="F86" s="417"/>
      <c r="G86" s="21"/>
      <c r="H86" s="21"/>
      <c r="I86" s="372"/>
    </row>
    <row r="87" spans="1:9" x14ac:dyDescent="0.15">
      <c r="B87" s="416"/>
      <c r="C87" s="416"/>
      <c r="D87" s="417"/>
      <c r="E87" s="416"/>
      <c r="F87" s="417"/>
      <c r="G87" s="21"/>
      <c r="H87" s="372"/>
      <c r="I87" s="372"/>
    </row>
    <row r="88" spans="1:9" x14ac:dyDescent="0.15">
      <c r="B88" s="416"/>
      <c r="C88" s="416"/>
      <c r="D88" s="417"/>
      <c r="E88" s="416"/>
      <c r="F88" s="417"/>
      <c r="G88" s="21"/>
      <c r="H88" s="372"/>
      <c r="I88" s="23"/>
    </row>
    <row r="89" spans="1:9" x14ac:dyDescent="0.15">
      <c r="B89" s="416"/>
      <c r="C89" s="416"/>
      <c r="D89" s="417"/>
      <c r="E89" s="416"/>
      <c r="F89" s="417"/>
      <c r="G89" s="21"/>
      <c r="H89" s="372"/>
      <c r="I89" s="23"/>
    </row>
    <row r="90" spans="1:9" x14ac:dyDescent="0.15">
      <c r="B90" s="416"/>
      <c r="C90" s="416"/>
      <c r="D90" s="417"/>
      <c r="E90" s="416"/>
      <c r="F90" s="417"/>
      <c r="G90" s="21"/>
      <c r="H90" s="21"/>
      <c r="I90" s="23"/>
    </row>
    <row r="91" spans="1:9" x14ac:dyDescent="0.15">
      <c r="G91" s="23"/>
      <c r="H91" s="23"/>
      <c r="I91" s="23"/>
    </row>
    <row r="92" spans="1:9" x14ac:dyDescent="0.15">
      <c r="A92" s="4"/>
      <c r="B92" s="4"/>
      <c r="G92" s="23"/>
      <c r="H92" s="23"/>
      <c r="I92" s="23"/>
    </row>
    <row r="93" spans="1:9" x14ac:dyDescent="0.15">
      <c r="B93" s="416"/>
      <c r="C93" s="416"/>
      <c r="D93" s="417"/>
      <c r="E93" s="416"/>
      <c r="F93" s="417"/>
      <c r="G93" s="21"/>
      <c r="H93" s="372"/>
      <c r="I93" s="23"/>
    </row>
    <row r="94" spans="1:9" x14ac:dyDescent="0.15">
      <c r="B94" s="416"/>
      <c r="C94" s="416"/>
      <c r="D94" s="417"/>
      <c r="E94" s="416"/>
      <c r="F94" s="417"/>
      <c r="G94" s="21"/>
      <c r="H94" s="372"/>
      <c r="I94" s="23"/>
    </row>
    <row r="95" spans="1:9" x14ac:dyDescent="0.15">
      <c r="B95" s="416"/>
      <c r="C95" s="416"/>
      <c r="D95" s="417"/>
      <c r="E95" s="416"/>
      <c r="F95" s="417"/>
      <c r="G95" s="21"/>
      <c r="H95" s="372"/>
      <c r="I95" s="23"/>
    </row>
    <row r="96" spans="1:9" x14ac:dyDescent="0.15">
      <c r="B96" s="416"/>
      <c r="C96" s="416"/>
      <c r="D96" s="417"/>
      <c r="E96" s="416"/>
      <c r="F96" s="417"/>
      <c r="G96" s="21"/>
      <c r="H96" s="21"/>
      <c r="I96" s="23"/>
    </row>
  </sheetData>
  <mergeCells count="245">
    <mergeCell ref="B77:B78"/>
    <mergeCell ref="B79:B80"/>
    <mergeCell ref="B83:B84"/>
    <mergeCell ref="B85:B86"/>
    <mergeCell ref="B87:B88"/>
    <mergeCell ref="B89:B90"/>
    <mergeCell ref="B93:B94"/>
    <mergeCell ref="B95:B96"/>
    <mergeCell ref="C93:C94"/>
    <mergeCell ref="C83:C84"/>
    <mergeCell ref="D93:D94"/>
    <mergeCell ref="E93:E94"/>
    <mergeCell ref="F93:F94"/>
    <mergeCell ref="C95:C96"/>
    <mergeCell ref="D95:D96"/>
    <mergeCell ref="E95:E96"/>
    <mergeCell ref="F95:F96"/>
    <mergeCell ref="C87:C88"/>
    <mergeCell ref="D87:D88"/>
    <mergeCell ref="E87:E88"/>
    <mergeCell ref="F87:F88"/>
    <mergeCell ref="C89:C90"/>
    <mergeCell ref="D89:D90"/>
    <mergeCell ref="E89:E90"/>
    <mergeCell ref="F89:F90"/>
    <mergeCell ref="D83:D84"/>
    <mergeCell ref="E83:E84"/>
    <mergeCell ref="F83:F84"/>
    <mergeCell ref="C85:C86"/>
    <mergeCell ref="D85:D86"/>
    <mergeCell ref="E85:E86"/>
    <mergeCell ref="F85:F86"/>
    <mergeCell ref="C77:C78"/>
    <mergeCell ref="D77:D78"/>
    <mergeCell ref="E77:E78"/>
    <mergeCell ref="F77:F78"/>
    <mergeCell ref="C79:C80"/>
    <mergeCell ref="D79:D80"/>
    <mergeCell ref="E79:E80"/>
    <mergeCell ref="F79:F80"/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3" orientation="portrait" horizontalDpi="0" verticalDpi="0" r:id="rId1"/>
  <rowBreaks count="1" manualBreakCount="1">
    <brk id="7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 x14ac:dyDescent="0.15">
      <c r="A1" s="167" t="s">
        <v>906</v>
      </c>
      <c r="B1" s="168"/>
      <c r="C1" s="25"/>
      <c r="D1" s="25"/>
      <c r="E1" s="25"/>
      <c r="F1" s="3"/>
    </row>
    <row r="2" spans="1:16" ht="17.25" x14ac:dyDescent="0.15">
      <c r="A2" s="167" t="s">
        <v>7</v>
      </c>
      <c r="B2" s="168"/>
      <c r="C2" s="25"/>
      <c r="D2" s="25"/>
      <c r="E2" s="25"/>
    </row>
    <row r="3" spans="1:16" ht="14.25" x14ac:dyDescent="0.15">
      <c r="A3" s="1"/>
      <c r="B3" s="24"/>
      <c r="C3" s="25"/>
      <c r="D3" s="25"/>
      <c r="E3" s="25"/>
    </row>
    <row r="4" spans="1:16" x14ac:dyDescent="0.15">
      <c r="G4" s="4">
        <v>1</v>
      </c>
      <c r="H4" s="5" t="s">
        <v>2</v>
      </c>
      <c r="I4" s="5" t="s">
        <v>3</v>
      </c>
      <c r="J4" s="147" t="s">
        <v>4</v>
      </c>
      <c r="K4" s="147" t="s">
        <v>4</v>
      </c>
    </row>
    <row r="5" spans="1:16" ht="12.6" customHeight="1" x14ac:dyDescent="0.15">
      <c r="A5" s="420">
        <v>1</v>
      </c>
      <c r="B5" s="421">
        <f>VLOOKUP(A5,[1]U18BDL!$B$2:$H$17,2,0)</f>
        <v>3604484</v>
      </c>
      <c r="C5" s="421" t="str">
        <f>VLOOKUP(A5,[1]U18BDL!$B$2:$H$17,3,0)</f>
        <v>鯉淵　実生</v>
      </c>
      <c r="D5" s="421" t="s">
        <v>5</v>
      </c>
      <c r="E5" s="421" t="str">
        <f>VLOOKUP(A5,[1]U18BDL!$B$2:$H$17,4,0)</f>
        <v>東洋大牛久高</v>
      </c>
      <c r="F5" s="422" t="s">
        <v>6</v>
      </c>
      <c r="G5" s="130"/>
      <c r="H5" s="130"/>
      <c r="I5" s="122"/>
      <c r="J5" s="122"/>
      <c r="K5" s="122"/>
      <c r="N5" s="421"/>
      <c r="O5" s="421"/>
      <c r="P5" s="421"/>
    </row>
    <row r="6" spans="1:16" ht="12.6" customHeight="1" x14ac:dyDescent="0.15">
      <c r="A6" s="420"/>
      <c r="B6" s="421"/>
      <c r="C6" s="421"/>
      <c r="D6" s="421"/>
      <c r="E6" s="421"/>
      <c r="F6" s="422"/>
      <c r="G6" s="27"/>
      <c r="H6" s="323"/>
      <c r="I6" s="122"/>
      <c r="J6" s="122"/>
      <c r="K6" s="122"/>
      <c r="N6" s="421"/>
      <c r="O6" s="421"/>
      <c r="P6" s="421"/>
    </row>
    <row r="7" spans="1:16" ht="12.6" customHeight="1" x14ac:dyDescent="0.15">
      <c r="A7" s="420"/>
      <c r="B7" s="419">
        <f>VLOOKUP(A5,[1]U18BDL!$B$2:$H$17,5,0)</f>
        <v>3604352</v>
      </c>
      <c r="C7" s="419" t="str">
        <f>VLOOKUP(A5,[1]U18BDL!$B$2:$H$17,6,0)</f>
        <v>齊藤　辰哉</v>
      </c>
      <c r="D7" s="419" t="s">
        <v>5</v>
      </c>
      <c r="E7" s="419" t="str">
        <f>VLOOKUP(A5,[1]U18BDL!$B$2:$H$17,7,0)</f>
        <v>東洋大牛久高</v>
      </c>
      <c r="F7" s="423" t="s">
        <v>6</v>
      </c>
      <c r="G7" s="28"/>
      <c r="H7" s="323"/>
      <c r="I7" s="122"/>
      <c r="J7" s="122"/>
      <c r="K7" s="122"/>
      <c r="N7" s="419"/>
      <c r="O7" s="419"/>
      <c r="P7" s="419"/>
    </row>
    <row r="8" spans="1:16" ht="12.6" customHeight="1" x14ac:dyDescent="0.15">
      <c r="A8" s="420"/>
      <c r="B8" s="419"/>
      <c r="C8" s="419"/>
      <c r="D8" s="419"/>
      <c r="E8" s="419"/>
      <c r="F8" s="423"/>
      <c r="G8" s="29"/>
      <c r="H8" s="121"/>
      <c r="I8" s="122"/>
      <c r="J8" s="122"/>
      <c r="K8" s="122"/>
      <c r="N8" s="419"/>
      <c r="O8" s="419"/>
      <c r="P8" s="419"/>
    </row>
    <row r="9" spans="1:16" ht="12.6" customHeight="1" x14ac:dyDescent="0.15">
      <c r="A9" s="420">
        <v>2</v>
      </c>
      <c r="B9" s="424" t="str">
        <f>VLOOKUP(A9,[1]U18BDL!$B$2:$H$17,2,0)</f>
        <v>Ｂｙｅ</v>
      </c>
      <c r="C9" s="424"/>
      <c r="D9" s="421"/>
      <c r="E9" s="421"/>
      <c r="F9" s="422"/>
      <c r="G9" s="29"/>
      <c r="H9" s="123"/>
      <c r="I9" s="122"/>
      <c r="J9" s="122"/>
      <c r="K9" s="122"/>
      <c r="N9" s="421"/>
      <c r="O9" s="421"/>
      <c r="P9" s="421"/>
    </row>
    <row r="10" spans="1:16" ht="12.6" customHeight="1" x14ac:dyDescent="0.15">
      <c r="A10" s="420"/>
      <c r="B10" s="424"/>
      <c r="C10" s="424"/>
      <c r="D10" s="421"/>
      <c r="E10" s="421"/>
      <c r="F10" s="422"/>
      <c r="G10" s="31"/>
      <c r="H10" s="124"/>
      <c r="I10" s="122"/>
      <c r="J10" s="122"/>
      <c r="K10" s="122"/>
      <c r="N10" s="421"/>
      <c r="O10" s="421"/>
      <c r="P10" s="421"/>
    </row>
    <row r="11" spans="1:16" ht="12.6" customHeight="1" x14ac:dyDescent="0.15">
      <c r="A11" s="420"/>
      <c r="B11" s="424"/>
      <c r="C11" s="424"/>
      <c r="D11" s="419"/>
      <c r="E11" s="419"/>
      <c r="F11" s="423"/>
      <c r="G11" s="32"/>
      <c r="H11" s="124"/>
      <c r="I11" s="122"/>
      <c r="J11" s="122"/>
      <c r="K11" s="122"/>
      <c r="N11" s="419"/>
      <c r="O11" s="419"/>
      <c r="P11" s="419"/>
    </row>
    <row r="12" spans="1:16" ht="12.6" customHeight="1" x14ac:dyDescent="0.15">
      <c r="A12" s="420"/>
      <c r="B12" s="424"/>
      <c r="C12" s="424"/>
      <c r="D12" s="419"/>
      <c r="E12" s="419"/>
      <c r="F12" s="423"/>
      <c r="G12" s="32"/>
      <c r="H12" s="124"/>
      <c r="I12" s="125" t="s">
        <v>1002</v>
      </c>
      <c r="J12" s="122"/>
      <c r="K12" s="122"/>
      <c r="N12" s="419"/>
      <c r="O12" s="419"/>
      <c r="P12" s="419"/>
    </row>
    <row r="13" spans="1:16" ht="12.6" customHeight="1" x14ac:dyDescent="0.15">
      <c r="A13" s="420">
        <v>3</v>
      </c>
      <c r="B13" s="421">
        <f>VLOOKUP(A13,[1]U18BDL!$B$2:$H$17,2,0)</f>
        <v>3604340</v>
      </c>
      <c r="C13" s="421" t="str">
        <f>VLOOKUP(A13,[1]U18BDL!$B$2:$H$17,3,0)</f>
        <v>林　幹人</v>
      </c>
      <c r="D13" s="421" t="s">
        <v>5</v>
      </c>
      <c r="E13" s="421" t="str">
        <f>VLOOKUP(A13,[1]U18BDL!$B$2:$H$17,4,0)</f>
        <v>霞ヶ浦高</v>
      </c>
      <c r="F13" s="422" t="s">
        <v>6</v>
      </c>
      <c r="G13" s="27"/>
      <c r="H13" s="124"/>
      <c r="I13" s="126">
        <v>63.62</v>
      </c>
      <c r="J13" s="122"/>
      <c r="K13" s="122"/>
      <c r="N13" s="35"/>
      <c r="O13" s="35"/>
      <c r="P13" s="35"/>
    </row>
    <row r="14" spans="1:16" ht="12.6" customHeight="1" x14ac:dyDescent="0.15">
      <c r="A14" s="420"/>
      <c r="B14" s="421"/>
      <c r="C14" s="421"/>
      <c r="D14" s="421"/>
      <c r="E14" s="421"/>
      <c r="F14" s="422"/>
      <c r="G14" s="36"/>
      <c r="H14" s="124"/>
      <c r="I14" s="127"/>
      <c r="J14" s="122"/>
      <c r="K14" s="122"/>
      <c r="N14" s="35"/>
      <c r="O14" s="35"/>
      <c r="P14" s="35"/>
    </row>
    <row r="15" spans="1:16" ht="12.6" customHeight="1" x14ac:dyDescent="0.15">
      <c r="A15" s="420"/>
      <c r="B15" s="419">
        <f>VLOOKUP(A13,[1]U18BDL!$B$2:$H$17,5,0)</f>
        <v>3604617</v>
      </c>
      <c r="C15" s="419" t="str">
        <f>VLOOKUP(A13,[1]U18BDL!$B$2:$H$17,6,0)</f>
        <v>石井　大暉</v>
      </c>
      <c r="D15" s="419" t="s">
        <v>5</v>
      </c>
      <c r="E15" s="419" t="str">
        <f>VLOOKUP(A13,[1]U18BDL!$B$2:$H$17,7,0)</f>
        <v>霞ヶ浦高</v>
      </c>
      <c r="F15" s="423" t="s">
        <v>6</v>
      </c>
      <c r="G15" s="28"/>
      <c r="H15" s="128"/>
      <c r="I15" s="127"/>
      <c r="J15" s="122"/>
      <c r="K15" s="122"/>
      <c r="N15" s="421"/>
      <c r="O15" s="421"/>
      <c r="P15" s="421"/>
    </row>
    <row r="16" spans="1:16" ht="12.6" customHeight="1" x14ac:dyDescent="0.15">
      <c r="A16" s="420"/>
      <c r="B16" s="419"/>
      <c r="C16" s="419"/>
      <c r="D16" s="419"/>
      <c r="E16" s="419"/>
      <c r="F16" s="423"/>
      <c r="G16" s="29"/>
      <c r="H16" s="129" t="s">
        <v>1003</v>
      </c>
      <c r="I16" s="127"/>
      <c r="J16" s="122"/>
      <c r="K16" s="122"/>
      <c r="N16" s="421"/>
      <c r="O16" s="421"/>
      <c r="P16" s="421"/>
    </row>
    <row r="17" spans="1:16" ht="12.6" customHeight="1" x14ac:dyDescent="0.15">
      <c r="A17" s="420">
        <v>4</v>
      </c>
      <c r="B17" s="421">
        <f>VLOOKUP(A17,[1]U18BDL!$B$2:$H$17,2,0)</f>
        <v>3604931</v>
      </c>
      <c r="C17" s="421" t="str">
        <f>VLOOKUP(A17,[1]U18BDL!$B$2:$H$17,3,0)</f>
        <v>伊藤　励皇</v>
      </c>
      <c r="D17" s="421" t="s">
        <v>5</v>
      </c>
      <c r="E17" s="421" t="str">
        <f>VLOOKUP(A17,[1]U18BDL!$B$2:$H$17,4,0)</f>
        <v>江学</v>
      </c>
      <c r="F17" s="422" t="s">
        <v>6</v>
      </c>
      <c r="G17" s="29"/>
      <c r="H17" s="323" t="s">
        <v>1004</v>
      </c>
      <c r="I17" s="127"/>
      <c r="J17" s="122"/>
      <c r="K17" s="122"/>
      <c r="N17" s="419"/>
      <c r="O17" s="419"/>
      <c r="P17" s="419"/>
    </row>
    <row r="18" spans="1:16" ht="12.6" customHeight="1" x14ac:dyDescent="0.15">
      <c r="A18" s="420"/>
      <c r="B18" s="421"/>
      <c r="C18" s="421"/>
      <c r="D18" s="421"/>
      <c r="E18" s="421"/>
      <c r="F18" s="422"/>
      <c r="G18" s="31"/>
      <c r="H18" s="325" t="s">
        <v>1005</v>
      </c>
      <c r="I18" s="127"/>
      <c r="J18" s="122"/>
      <c r="K18" s="122"/>
      <c r="N18" s="419"/>
      <c r="O18" s="419"/>
      <c r="P18" s="419"/>
    </row>
    <row r="19" spans="1:16" ht="12.6" customHeight="1" x14ac:dyDescent="0.15">
      <c r="A19" s="420"/>
      <c r="B19" s="419">
        <f>VLOOKUP(A17,[1]U18BDL!$B$2:$H$17,5,0)</f>
        <v>3604777</v>
      </c>
      <c r="C19" s="419" t="str">
        <f>VLOOKUP(A17,[1]U18BDL!$B$2:$H$17,6,0)</f>
        <v>増田　淳</v>
      </c>
      <c r="D19" s="419" t="s">
        <v>5</v>
      </c>
      <c r="E19" s="419" t="str">
        <f>VLOOKUP(A17,[1]U18BDL!$B$2:$H$17,7,0)</f>
        <v>江学</v>
      </c>
      <c r="F19" s="423" t="s">
        <v>6</v>
      </c>
      <c r="G19" s="27"/>
      <c r="H19" s="323"/>
      <c r="I19" s="127"/>
      <c r="J19" s="122"/>
      <c r="K19" s="122"/>
      <c r="N19" s="421"/>
      <c r="O19" s="421"/>
      <c r="P19" s="421"/>
    </row>
    <row r="20" spans="1:16" ht="12.6" customHeight="1" x14ac:dyDescent="0.15">
      <c r="A20" s="420"/>
      <c r="B20" s="419"/>
      <c r="C20" s="419"/>
      <c r="D20" s="419"/>
      <c r="E20" s="419"/>
      <c r="F20" s="423"/>
      <c r="G20" s="27"/>
      <c r="H20" s="323"/>
      <c r="I20" s="127"/>
      <c r="J20" s="131" t="s">
        <v>1007</v>
      </c>
      <c r="K20" s="122"/>
      <c r="N20" s="421"/>
      <c r="O20" s="421"/>
      <c r="P20" s="421"/>
    </row>
    <row r="21" spans="1:16" ht="12.6" customHeight="1" x14ac:dyDescent="0.15">
      <c r="A21" s="420">
        <v>5</v>
      </c>
      <c r="B21" s="421">
        <f>VLOOKUP(A21,[1]U18BDL!$B$2:$H$17,2,0)</f>
        <v>3603807</v>
      </c>
      <c r="C21" s="421" t="str">
        <f>VLOOKUP(A21,[1]U18BDL!$B$2:$H$17,3,0)</f>
        <v>石原　圭起</v>
      </c>
      <c r="D21" s="421" t="s">
        <v>5</v>
      </c>
      <c r="E21" s="421" t="str">
        <f>VLOOKUP(A21,[1]U18BDL!$B$2:$H$17,4,0)</f>
        <v>東洋大牛久高</v>
      </c>
      <c r="F21" s="422" t="s">
        <v>6</v>
      </c>
      <c r="G21" s="27"/>
      <c r="H21" s="323"/>
      <c r="I21" s="127"/>
      <c r="J21" s="126">
        <v>62.62</v>
      </c>
      <c r="K21" s="122"/>
      <c r="N21" s="419"/>
      <c r="O21" s="419"/>
      <c r="P21" s="419"/>
    </row>
    <row r="22" spans="1:16" ht="12.6" customHeight="1" x14ac:dyDescent="0.15">
      <c r="A22" s="420"/>
      <c r="B22" s="421"/>
      <c r="C22" s="421"/>
      <c r="D22" s="421"/>
      <c r="E22" s="421"/>
      <c r="F22" s="422"/>
      <c r="G22" s="36"/>
      <c r="H22" s="323"/>
      <c r="I22" s="127"/>
      <c r="J22" s="127"/>
      <c r="K22" s="122"/>
      <c r="N22" s="419"/>
      <c r="O22" s="419"/>
      <c r="P22" s="419"/>
    </row>
    <row r="23" spans="1:16" ht="12.6" customHeight="1" x14ac:dyDescent="0.15">
      <c r="A23" s="420"/>
      <c r="B23" s="419">
        <f>VLOOKUP(A21,[1]U18BDL!$B$2:$H$17,5,0)</f>
        <v>3604960</v>
      </c>
      <c r="C23" s="419" t="str">
        <f>VLOOKUP(A21,[1]U18BDL!$B$2:$H$17,6,0)</f>
        <v>福田　優羽</v>
      </c>
      <c r="D23" s="419" t="s">
        <v>5</v>
      </c>
      <c r="E23" s="419" t="str">
        <f>VLOOKUP(A21,[1]U18BDL!$B$2:$H$17,7,0)</f>
        <v>東洋大牛久高</v>
      </c>
      <c r="F23" s="423" t="s">
        <v>6</v>
      </c>
      <c r="G23" s="28"/>
      <c r="H23" s="323"/>
      <c r="I23" s="127"/>
      <c r="J23" s="127"/>
      <c r="K23" s="122"/>
      <c r="N23" s="421"/>
      <c r="O23" s="421"/>
      <c r="P23" s="421"/>
    </row>
    <row r="24" spans="1:16" ht="12.6" customHeight="1" x14ac:dyDescent="0.15">
      <c r="A24" s="420"/>
      <c r="B24" s="419"/>
      <c r="C24" s="419"/>
      <c r="D24" s="419"/>
      <c r="E24" s="419"/>
      <c r="F24" s="423"/>
      <c r="G24" s="29"/>
      <c r="H24" s="133" t="s">
        <v>1006</v>
      </c>
      <c r="I24" s="127"/>
      <c r="J24" s="127"/>
      <c r="K24" s="122"/>
      <c r="N24" s="421"/>
      <c r="O24" s="421"/>
      <c r="P24" s="421"/>
    </row>
    <row r="25" spans="1:16" ht="12.6" customHeight="1" x14ac:dyDescent="0.15">
      <c r="A25" s="420">
        <v>6</v>
      </c>
      <c r="B25" s="421">
        <f>VLOOKUP(A25,[1]U18BDL!$B$2:$H$17,2,0)</f>
        <v>3604699</v>
      </c>
      <c r="C25" s="421" t="str">
        <f>VLOOKUP(A25,[1]U18BDL!$B$2:$H$17,3,0)</f>
        <v>永野　広志朗</v>
      </c>
      <c r="D25" s="421" t="s">
        <v>5</v>
      </c>
      <c r="E25" s="421" t="str">
        <f>VLOOKUP(A25,[1]U18BDL!$B$2:$H$17,4,0)</f>
        <v>守谷ＴＣ</v>
      </c>
      <c r="F25" s="422" t="s">
        <v>6</v>
      </c>
      <c r="G25" s="29"/>
      <c r="H25" s="345" t="s">
        <v>958</v>
      </c>
      <c r="I25" s="127"/>
      <c r="J25" s="127"/>
      <c r="K25" s="122"/>
      <c r="N25" s="419"/>
      <c r="O25" s="419"/>
      <c r="P25" s="419"/>
    </row>
    <row r="26" spans="1:16" ht="12.6" customHeight="1" x14ac:dyDescent="0.15">
      <c r="A26" s="420"/>
      <c r="B26" s="421"/>
      <c r="C26" s="421"/>
      <c r="D26" s="421"/>
      <c r="E26" s="421"/>
      <c r="F26" s="422"/>
      <c r="G26" s="31"/>
      <c r="H26" s="124"/>
      <c r="I26" s="127"/>
      <c r="J26" s="127"/>
      <c r="K26" s="122"/>
      <c r="N26" s="419"/>
      <c r="O26" s="419"/>
      <c r="P26" s="419"/>
    </row>
    <row r="27" spans="1:16" ht="12.6" customHeight="1" x14ac:dyDescent="0.15">
      <c r="A27" s="420"/>
      <c r="B27" s="419">
        <f>VLOOKUP(A25,[1]U18BDL!$B$2:$H$17,5,0)</f>
        <v>3604989</v>
      </c>
      <c r="C27" s="419" t="str">
        <f>VLOOKUP(A25,[1]U18BDL!$B$2:$H$17,6,0)</f>
        <v>伊原　克泰</v>
      </c>
      <c r="D27" s="419" t="s">
        <v>5</v>
      </c>
      <c r="E27" s="419" t="s">
        <v>1008</v>
      </c>
      <c r="F27" s="423" t="s">
        <v>6</v>
      </c>
      <c r="G27" s="32"/>
      <c r="H27" s="124"/>
      <c r="I27" s="127"/>
      <c r="J27" s="127"/>
      <c r="K27" s="122"/>
      <c r="N27" s="421"/>
      <c r="O27" s="421"/>
      <c r="P27" s="421"/>
    </row>
    <row r="28" spans="1:16" ht="12.6" customHeight="1" x14ac:dyDescent="0.15">
      <c r="A28" s="420"/>
      <c r="B28" s="419"/>
      <c r="C28" s="419"/>
      <c r="D28" s="419"/>
      <c r="E28" s="419"/>
      <c r="F28" s="423"/>
      <c r="G28" s="32"/>
      <c r="H28" s="124"/>
      <c r="I28" s="131" t="s">
        <v>1007</v>
      </c>
      <c r="J28" s="134"/>
      <c r="K28" s="122"/>
      <c r="N28" s="421"/>
      <c r="O28" s="421"/>
      <c r="P28" s="421"/>
    </row>
    <row r="29" spans="1:16" ht="12.6" customHeight="1" x14ac:dyDescent="0.15">
      <c r="A29" s="420">
        <v>7</v>
      </c>
      <c r="B29" s="421">
        <f>VLOOKUP(A29,[1]U18BDL!$B$2:$H$17,2,0)</f>
        <v>3604885</v>
      </c>
      <c r="C29" s="421" t="str">
        <f>VLOOKUP(A29,[1]U18BDL!$B$2:$H$17,3,0)</f>
        <v>林　亮介</v>
      </c>
      <c r="D29" s="421" t="s">
        <v>5</v>
      </c>
      <c r="E29" s="421" t="str">
        <f>VLOOKUP(A29,[1]U18BDL!$B$2:$H$17,4,0)</f>
        <v>Ａｓｃｈ Ｔ．Ａ</v>
      </c>
      <c r="F29" s="422" t="s">
        <v>6</v>
      </c>
      <c r="G29" s="27"/>
      <c r="H29" s="124"/>
      <c r="I29" s="122">
        <v>60.63</v>
      </c>
      <c r="J29" s="127"/>
      <c r="K29" s="122"/>
      <c r="N29" s="419"/>
      <c r="O29" s="419"/>
      <c r="P29" s="419"/>
    </row>
    <row r="30" spans="1:16" ht="12.6" customHeight="1" x14ac:dyDescent="0.15">
      <c r="A30" s="420"/>
      <c r="B30" s="421"/>
      <c r="C30" s="421"/>
      <c r="D30" s="421"/>
      <c r="E30" s="421"/>
      <c r="F30" s="422"/>
      <c r="G30" s="36"/>
      <c r="H30" s="124"/>
      <c r="I30" s="122"/>
      <c r="J30" s="127"/>
      <c r="K30" s="122"/>
      <c r="N30" s="419"/>
      <c r="O30" s="419"/>
      <c r="P30" s="419"/>
    </row>
    <row r="31" spans="1:16" ht="12.6" customHeight="1" x14ac:dyDescent="0.15">
      <c r="A31" s="420"/>
      <c r="B31" s="419">
        <f>VLOOKUP(A29,[1]U18BDL!$B$2:$H$17,5,0)</f>
        <v>3604463</v>
      </c>
      <c r="C31" s="419" t="str">
        <f>VLOOKUP(A29,[1]U18BDL!$B$2:$H$17,6,0)</f>
        <v>武田　翔馬</v>
      </c>
      <c r="D31" s="419" t="s">
        <v>5</v>
      </c>
      <c r="E31" s="419" t="str">
        <f>VLOOKUP(A29,[1]U18BDL!$B$2:$H$17,7,0)</f>
        <v>Ａｓｃｈ Ｔ．Ａ</v>
      </c>
      <c r="F31" s="423" t="s">
        <v>6</v>
      </c>
      <c r="G31" s="28"/>
      <c r="H31" s="128"/>
      <c r="I31" s="122"/>
      <c r="J31" s="127"/>
      <c r="K31" s="122"/>
    </row>
    <row r="32" spans="1:16" ht="12.6" customHeight="1" x14ac:dyDescent="0.15">
      <c r="A32" s="420"/>
      <c r="B32" s="419"/>
      <c r="C32" s="419"/>
      <c r="D32" s="419"/>
      <c r="E32" s="419"/>
      <c r="F32" s="423"/>
      <c r="G32" s="29"/>
      <c r="H32" s="129" t="s">
        <v>1007</v>
      </c>
      <c r="I32" s="122"/>
      <c r="J32" s="127"/>
      <c r="K32" s="122"/>
    </row>
    <row r="33" spans="1:16" ht="12.6" customHeight="1" x14ac:dyDescent="0.15">
      <c r="A33" s="420">
        <v>8</v>
      </c>
      <c r="B33" s="421">
        <f>VLOOKUP(A33,[1]U18BDL!$B$2:$H$17,2,0)</f>
        <v>3604839</v>
      </c>
      <c r="C33" s="421" t="str">
        <f>VLOOKUP(A33,[1]U18BDL!$B$2:$H$17,3,0)</f>
        <v>吉田　響介</v>
      </c>
      <c r="D33" s="421" t="s">
        <v>5</v>
      </c>
      <c r="E33" s="421" t="str">
        <f>VLOOKUP(A33,[1]U18BDL!$B$2:$H$17,4,0)</f>
        <v>霞ヶ浦高</v>
      </c>
      <c r="F33" s="422" t="s">
        <v>6</v>
      </c>
      <c r="G33" s="29"/>
      <c r="H33" s="325" t="s">
        <v>958</v>
      </c>
      <c r="I33" s="122"/>
      <c r="J33" s="127"/>
      <c r="K33" s="122"/>
    </row>
    <row r="34" spans="1:16" ht="12.6" customHeight="1" x14ac:dyDescent="0.15">
      <c r="A34" s="420"/>
      <c r="B34" s="421"/>
      <c r="C34" s="421"/>
      <c r="D34" s="421"/>
      <c r="E34" s="421"/>
      <c r="F34" s="422"/>
      <c r="G34" s="31"/>
      <c r="H34" s="323"/>
      <c r="I34" s="122"/>
      <c r="J34" s="127"/>
      <c r="K34" s="122"/>
    </row>
    <row r="35" spans="1:16" ht="12.6" customHeight="1" x14ac:dyDescent="0.15">
      <c r="A35" s="420"/>
      <c r="B35" s="419">
        <f>VLOOKUP(A33,[1]U18BDL!$B$2:$H$17,5,0)</f>
        <v>3604250</v>
      </c>
      <c r="C35" s="419" t="str">
        <f>VLOOKUP(A33,[1]U18BDL!$B$2:$H$17,6,0)</f>
        <v>河野　泰之</v>
      </c>
      <c r="D35" s="419" t="s">
        <v>5</v>
      </c>
      <c r="E35" s="419" t="str">
        <f>VLOOKUP(A33,[1]U18BDL!$B$2:$H$17,7,0)</f>
        <v>東洋大牛久高</v>
      </c>
      <c r="F35" s="423" t="s">
        <v>6</v>
      </c>
      <c r="G35" s="27"/>
      <c r="H35" s="323"/>
      <c r="I35" s="122"/>
      <c r="J35" s="127"/>
      <c r="K35" s="122"/>
    </row>
    <row r="36" spans="1:16" ht="12.6" customHeight="1" x14ac:dyDescent="0.15">
      <c r="A36" s="420"/>
      <c r="B36" s="419"/>
      <c r="C36" s="419"/>
      <c r="D36" s="419"/>
      <c r="E36" s="419"/>
      <c r="F36" s="423"/>
      <c r="G36" s="27"/>
      <c r="H36" s="323"/>
      <c r="I36" s="122"/>
      <c r="J36" s="127"/>
      <c r="K36" s="131" t="s">
        <v>1007</v>
      </c>
    </row>
    <row r="37" spans="1:16" ht="12.6" customHeight="1" x14ac:dyDescent="0.15">
      <c r="A37" s="420">
        <v>9</v>
      </c>
      <c r="B37" s="421">
        <f>VLOOKUP(A37,[1]U18BDL!$B$2:$H$17,2,0)</f>
        <v>3604820</v>
      </c>
      <c r="C37" s="421" t="str">
        <f>VLOOKUP(A37,[1]U18BDL!$B$2:$H$17,3,0)</f>
        <v>豊田　風人</v>
      </c>
      <c r="D37" s="421" t="s">
        <v>5</v>
      </c>
      <c r="E37" s="421" t="str">
        <f>VLOOKUP(A37,[1]U18BDL!$B$2:$H$17,4,0)</f>
        <v>土日中</v>
      </c>
      <c r="F37" s="422" t="s">
        <v>6</v>
      </c>
      <c r="G37" s="27"/>
      <c r="H37" s="323"/>
      <c r="I37" s="122"/>
      <c r="J37" s="127"/>
      <c r="K37" s="135">
        <v>64.63</v>
      </c>
      <c r="L37" s="23"/>
    </row>
    <row r="38" spans="1:16" ht="12.6" customHeight="1" x14ac:dyDescent="0.15">
      <c r="A38" s="420"/>
      <c r="B38" s="421"/>
      <c r="C38" s="421"/>
      <c r="D38" s="421"/>
      <c r="E38" s="421"/>
      <c r="F38" s="422"/>
      <c r="G38" s="36"/>
      <c r="H38" s="323"/>
      <c r="I38" s="122"/>
      <c r="J38" s="127"/>
      <c r="K38" s="344"/>
      <c r="L38" s="23"/>
    </row>
    <row r="39" spans="1:16" ht="12.6" customHeight="1" x14ac:dyDescent="0.15">
      <c r="A39" s="420"/>
      <c r="B39" s="419">
        <f>VLOOKUP(A37,[1]U18BDL!$B$2:$H$17,5,0)</f>
        <v>3604141</v>
      </c>
      <c r="C39" s="419" t="str">
        <f>VLOOKUP(A37,[1]U18BDL!$B$2:$H$17,6,0)</f>
        <v>中野　太悟</v>
      </c>
      <c r="D39" s="419" t="s">
        <v>5</v>
      </c>
      <c r="E39" s="419" t="str">
        <f>VLOOKUP(A37,[1]U18BDL!$B$2:$H$17,7,0)</f>
        <v>守谷ＴＣ</v>
      </c>
      <c r="F39" s="423" t="s">
        <v>6</v>
      </c>
      <c r="G39" s="28"/>
      <c r="H39" s="323"/>
      <c r="I39" s="122"/>
      <c r="J39" s="127"/>
      <c r="K39" s="344"/>
      <c r="L39" s="23"/>
    </row>
    <row r="40" spans="1:16" ht="12.6" customHeight="1" x14ac:dyDescent="0.15">
      <c r="A40" s="420"/>
      <c r="B40" s="419"/>
      <c r="C40" s="419"/>
      <c r="D40" s="419"/>
      <c r="E40" s="419"/>
      <c r="F40" s="423"/>
      <c r="G40" s="29"/>
      <c r="H40" s="133" t="s">
        <v>1009</v>
      </c>
      <c r="I40" s="122"/>
      <c r="J40" s="127"/>
      <c r="K40" s="344"/>
      <c r="L40" s="23"/>
    </row>
    <row r="41" spans="1:16" ht="12.6" customHeight="1" x14ac:dyDescent="0.15">
      <c r="A41" s="420">
        <v>10</v>
      </c>
      <c r="B41" s="421">
        <f>VLOOKUP(A41,[1]U18BDL!$B$2:$H$17,2,0)</f>
        <v>3604487</v>
      </c>
      <c r="C41" s="421" t="str">
        <f>VLOOKUP(A41,[1]U18BDL!$B$2:$H$17,3,0)</f>
        <v>木下　大誠</v>
      </c>
      <c r="D41" s="421" t="s">
        <v>5</v>
      </c>
      <c r="E41" s="421" t="str">
        <f>VLOOKUP(A41,[1]U18BDL!$B$2:$H$17,4,0)</f>
        <v>ＮＦＳＣ</v>
      </c>
      <c r="F41" s="422" t="s">
        <v>6</v>
      </c>
      <c r="G41" s="29"/>
      <c r="H41" s="123">
        <v>62.62</v>
      </c>
      <c r="I41" s="122"/>
      <c r="J41" s="127"/>
      <c r="K41" s="344"/>
      <c r="L41" s="23"/>
    </row>
    <row r="42" spans="1:16" ht="12.6" customHeight="1" x14ac:dyDescent="0.15">
      <c r="A42" s="420"/>
      <c r="B42" s="421"/>
      <c r="C42" s="421"/>
      <c r="D42" s="421"/>
      <c r="E42" s="421"/>
      <c r="F42" s="422"/>
      <c r="G42" s="31"/>
      <c r="H42" s="124"/>
      <c r="I42" s="122"/>
      <c r="J42" s="127"/>
      <c r="K42" s="344"/>
      <c r="L42" s="23"/>
    </row>
    <row r="43" spans="1:16" ht="12.6" customHeight="1" x14ac:dyDescent="0.15">
      <c r="A43" s="420"/>
      <c r="B43" s="419">
        <f>VLOOKUP(A41,[1]U18BDL!$B$2:$H$17,5,0)</f>
        <v>3604761</v>
      </c>
      <c r="C43" s="419" t="str">
        <f>VLOOKUP(A41,[1]U18BDL!$B$2:$H$17,6,0)</f>
        <v>和田　洸</v>
      </c>
      <c r="D43" s="419" t="s">
        <v>5</v>
      </c>
      <c r="E43" s="419" t="str">
        <f>VLOOKUP(A41,[1]U18BDL!$B$2:$H$17,7,0)</f>
        <v>ＮＦＳＣ</v>
      </c>
      <c r="F43" s="423" t="s">
        <v>6</v>
      </c>
      <c r="G43" s="27"/>
      <c r="H43" s="124"/>
      <c r="I43" s="122"/>
      <c r="J43" s="127"/>
      <c r="K43" s="344"/>
      <c r="L43" s="23"/>
    </row>
    <row r="44" spans="1:16" ht="12.6" customHeight="1" x14ac:dyDescent="0.15">
      <c r="A44" s="420"/>
      <c r="B44" s="419"/>
      <c r="C44" s="419"/>
      <c r="D44" s="419"/>
      <c r="E44" s="419"/>
      <c r="F44" s="423"/>
      <c r="G44" s="27"/>
      <c r="H44" s="124"/>
      <c r="I44" s="131" t="s">
        <v>1009</v>
      </c>
      <c r="J44" s="127"/>
      <c r="K44" s="344"/>
      <c r="L44" s="23"/>
      <c r="N44" s="46"/>
      <c r="O44" s="46"/>
      <c r="P44" s="46"/>
    </row>
    <row r="45" spans="1:16" ht="12.6" customHeight="1" x14ac:dyDescent="0.15">
      <c r="A45" s="420">
        <v>11</v>
      </c>
      <c r="B45" s="421">
        <f>VLOOKUP(A45,[1]U18BDL!$B$2:$H$17,2,0)</f>
        <v>3604866</v>
      </c>
      <c r="C45" s="421" t="str">
        <f>VLOOKUP(A45,[1]U18BDL!$B$2:$H$17,3,0)</f>
        <v>井上　都央</v>
      </c>
      <c r="D45" s="421" t="s">
        <v>5</v>
      </c>
      <c r="E45" s="421" t="str">
        <f>VLOOKUP(A45,[1]U18BDL!$B$2:$H$17,4,0)</f>
        <v>東洋大牛久高</v>
      </c>
      <c r="F45" s="422" t="s">
        <v>6</v>
      </c>
      <c r="G45" s="27"/>
      <c r="H45" s="124"/>
      <c r="I45" s="126">
        <v>61.46</v>
      </c>
      <c r="J45" s="127"/>
      <c r="K45" s="344"/>
      <c r="L45" s="23"/>
    </row>
    <row r="46" spans="1:16" ht="12.6" customHeight="1" x14ac:dyDescent="0.15">
      <c r="A46" s="420"/>
      <c r="B46" s="421"/>
      <c r="C46" s="421"/>
      <c r="D46" s="421"/>
      <c r="E46" s="421"/>
      <c r="F46" s="422"/>
      <c r="G46" s="36"/>
      <c r="H46" s="124"/>
      <c r="I46" s="346" t="s">
        <v>1010</v>
      </c>
      <c r="J46" s="127"/>
      <c r="K46" s="344"/>
      <c r="L46" s="23"/>
    </row>
    <row r="47" spans="1:16" ht="12.6" customHeight="1" x14ac:dyDescent="0.15">
      <c r="A47" s="420"/>
      <c r="B47" s="419">
        <f>VLOOKUP(A45,[1]U18BDL!$B$2:$H$17,5,0)</f>
        <v>3604968</v>
      </c>
      <c r="C47" s="419" t="str">
        <f>VLOOKUP(A45,[1]U18BDL!$B$2:$H$17,6,0)</f>
        <v>岡田　光</v>
      </c>
      <c r="D47" s="419" t="s">
        <v>5</v>
      </c>
      <c r="E47" s="419" t="str">
        <f>VLOOKUP(A45,[1]U18BDL!$B$2:$H$17,7,0)</f>
        <v>東洋大牛久高</v>
      </c>
      <c r="F47" s="423" t="s">
        <v>110</v>
      </c>
      <c r="G47" s="28"/>
      <c r="H47" s="128"/>
      <c r="I47" s="127"/>
      <c r="J47" s="127"/>
      <c r="K47" s="344"/>
      <c r="L47" s="23"/>
    </row>
    <row r="48" spans="1:16" ht="12.6" customHeight="1" x14ac:dyDescent="0.15">
      <c r="A48" s="420"/>
      <c r="B48" s="419"/>
      <c r="C48" s="419"/>
      <c r="D48" s="419"/>
      <c r="E48" s="419"/>
      <c r="F48" s="423"/>
      <c r="G48" s="29"/>
      <c r="H48" s="129" t="s">
        <v>1011</v>
      </c>
      <c r="I48" s="127"/>
      <c r="J48" s="127"/>
      <c r="K48" s="344"/>
      <c r="L48" s="23"/>
    </row>
    <row r="49" spans="1:12" ht="12.6" customHeight="1" x14ac:dyDescent="0.15">
      <c r="A49" s="420">
        <v>12</v>
      </c>
      <c r="B49" s="421">
        <f>VLOOKUP(A49,[1]U18BDL!$B$2:$H$17,2,0)</f>
        <v>3604403</v>
      </c>
      <c r="C49" s="421" t="str">
        <f>VLOOKUP(A49,[1]U18BDL!$B$2:$H$17,3,0)</f>
        <v>鈴木　尚也</v>
      </c>
      <c r="D49" s="421" t="s">
        <v>5</v>
      </c>
      <c r="E49" s="421" t="str">
        <f>VLOOKUP(A49,[1]U18BDL!$B$2:$H$17,4,0)</f>
        <v>ＣＳＪ</v>
      </c>
      <c r="F49" s="422" t="s">
        <v>6</v>
      </c>
      <c r="G49" s="29"/>
      <c r="H49" s="323">
        <v>62.75</v>
      </c>
      <c r="I49" s="127"/>
      <c r="J49" s="127"/>
      <c r="K49" s="344"/>
      <c r="L49" s="23"/>
    </row>
    <row r="50" spans="1:12" ht="12.6" customHeight="1" x14ac:dyDescent="0.15">
      <c r="A50" s="420"/>
      <c r="B50" s="421"/>
      <c r="C50" s="421"/>
      <c r="D50" s="421"/>
      <c r="E50" s="421"/>
      <c r="F50" s="422"/>
      <c r="G50" s="31"/>
      <c r="H50" s="323"/>
      <c r="I50" s="127"/>
      <c r="J50" s="127"/>
      <c r="K50" s="344"/>
      <c r="L50" s="23"/>
    </row>
    <row r="51" spans="1:12" ht="12.6" customHeight="1" x14ac:dyDescent="0.15">
      <c r="A51" s="420"/>
      <c r="B51" s="419">
        <f>VLOOKUP(A49,[1]U18BDL!$B$2:$H$17,5,0)</f>
        <v>3604605</v>
      </c>
      <c r="C51" s="419" t="str">
        <f>VLOOKUP(A49,[1]U18BDL!$B$2:$H$17,6,0)</f>
        <v>土肥　幸暉</v>
      </c>
      <c r="D51" s="419" t="s">
        <v>5</v>
      </c>
      <c r="E51" s="419" t="str">
        <f>VLOOKUP(A49,[1]U18BDL!$B$2:$H$17,7,0)</f>
        <v>ＣＳＪ</v>
      </c>
      <c r="F51" s="423" t="s">
        <v>6</v>
      </c>
      <c r="G51" s="27"/>
      <c r="H51" s="323"/>
      <c r="I51" s="127"/>
      <c r="J51" s="127"/>
      <c r="K51" s="344"/>
      <c r="L51" s="23"/>
    </row>
    <row r="52" spans="1:12" ht="12.6" customHeight="1" x14ac:dyDescent="0.15">
      <c r="A52" s="420"/>
      <c r="B52" s="419"/>
      <c r="C52" s="419"/>
      <c r="D52" s="419"/>
      <c r="E52" s="419"/>
      <c r="F52" s="423"/>
      <c r="G52" s="27"/>
      <c r="H52" s="323"/>
      <c r="I52" s="127"/>
      <c r="J52" s="136" t="s">
        <v>1009</v>
      </c>
      <c r="K52" s="344"/>
      <c r="L52" s="23"/>
    </row>
    <row r="53" spans="1:12" ht="12.6" customHeight="1" x14ac:dyDescent="0.15">
      <c r="A53" s="420">
        <v>13</v>
      </c>
      <c r="B53" s="421">
        <f>VLOOKUP(A53,[1]U18BDL!$B$2:$H$17,2,0)</f>
        <v>3604334</v>
      </c>
      <c r="C53" s="421" t="str">
        <f>VLOOKUP(A53,[1]U18BDL!$B$2:$H$17,3,0)</f>
        <v>佐藤　大心</v>
      </c>
      <c r="D53" s="421" t="s">
        <v>5</v>
      </c>
      <c r="E53" s="421" t="str">
        <f>VLOOKUP(A53,[1]U18BDL!$B$2:$H$17,4,0)</f>
        <v>ＮＦＳＣ</v>
      </c>
      <c r="F53" s="422" t="s">
        <v>6</v>
      </c>
      <c r="G53" s="27"/>
      <c r="H53" s="323"/>
      <c r="I53" s="127"/>
      <c r="J53" s="122">
        <v>61.46</v>
      </c>
      <c r="K53" s="344"/>
      <c r="L53" s="23"/>
    </row>
    <row r="54" spans="1:12" ht="12.6" customHeight="1" x14ac:dyDescent="0.15">
      <c r="A54" s="420"/>
      <c r="B54" s="421"/>
      <c r="C54" s="421"/>
      <c r="D54" s="421"/>
      <c r="E54" s="421"/>
      <c r="F54" s="422"/>
      <c r="G54" s="27"/>
      <c r="H54" s="323"/>
      <c r="I54" s="127"/>
      <c r="J54" s="347" t="s">
        <v>1012</v>
      </c>
      <c r="K54" s="344"/>
      <c r="L54" s="23"/>
    </row>
    <row r="55" spans="1:12" ht="12.6" customHeight="1" x14ac:dyDescent="0.15">
      <c r="A55" s="420"/>
      <c r="B55" s="419">
        <f>VLOOKUP(A53,[1]U18BDL!$B$2:$H$17,5,0)</f>
        <v>3604947</v>
      </c>
      <c r="C55" s="419" t="str">
        <f>VLOOKUP(A53,[1]U18BDL!$B$2:$H$17,6,0)</f>
        <v>宮原　優也</v>
      </c>
      <c r="D55" s="419" t="s">
        <v>5</v>
      </c>
      <c r="E55" s="419" t="str">
        <f>VLOOKUP(A53,[1]U18BDL!$B$2:$H$17,7,0)</f>
        <v>ＮＦＳＣ</v>
      </c>
      <c r="F55" s="423" t="s">
        <v>6</v>
      </c>
      <c r="G55" s="28"/>
      <c r="H55" s="323"/>
      <c r="I55" s="127"/>
      <c r="J55" s="122"/>
      <c r="K55" s="344"/>
      <c r="L55" s="23"/>
    </row>
    <row r="56" spans="1:12" ht="12.6" customHeight="1" x14ac:dyDescent="0.15">
      <c r="A56" s="420"/>
      <c r="B56" s="419"/>
      <c r="C56" s="419"/>
      <c r="D56" s="419"/>
      <c r="E56" s="419"/>
      <c r="F56" s="423"/>
      <c r="G56" s="29"/>
      <c r="H56" s="133" t="s">
        <v>1013</v>
      </c>
      <c r="I56" s="127"/>
      <c r="J56" s="122"/>
      <c r="K56" s="344"/>
      <c r="L56" s="23"/>
    </row>
    <row r="57" spans="1:12" ht="12.6" customHeight="1" x14ac:dyDescent="0.15">
      <c r="A57" s="420">
        <v>14</v>
      </c>
      <c r="B57" s="421">
        <f>VLOOKUP(A57,[1]U18BDL!$B$2:$H$17,2,0)</f>
        <v>3604432</v>
      </c>
      <c r="C57" s="421" t="str">
        <f>VLOOKUP(A57,[1]U18BDL!$B$2:$H$17,3,0)</f>
        <v>川島　光喜</v>
      </c>
      <c r="D57" s="421" t="s">
        <v>5</v>
      </c>
      <c r="E57" s="421" t="str">
        <f>VLOOKUP(A57,[1]U18BDL!$B$2:$H$17,4,0)</f>
        <v>エースＴＡ</v>
      </c>
      <c r="F57" s="422" t="s">
        <v>6</v>
      </c>
      <c r="G57" s="29"/>
      <c r="H57" s="123">
        <v>64.75</v>
      </c>
      <c r="I57" s="127"/>
      <c r="J57" s="122"/>
      <c r="K57" s="344"/>
      <c r="L57" s="23"/>
    </row>
    <row r="58" spans="1:12" ht="12.6" customHeight="1" x14ac:dyDescent="0.15">
      <c r="A58" s="420"/>
      <c r="B58" s="421"/>
      <c r="C58" s="421"/>
      <c r="D58" s="421"/>
      <c r="E58" s="421"/>
      <c r="F58" s="422"/>
      <c r="G58" s="31"/>
      <c r="H58" s="124"/>
      <c r="I58" s="127"/>
      <c r="J58" s="122"/>
      <c r="K58" s="344"/>
      <c r="L58" s="23"/>
    </row>
    <row r="59" spans="1:12" ht="12.6" customHeight="1" x14ac:dyDescent="0.15">
      <c r="A59" s="420"/>
      <c r="B59" s="419">
        <f>VLOOKUP(A57,[1]U18BDL!$B$2:$H$17,5,0)</f>
        <v>3604928</v>
      </c>
      <c r="C59" s="419" t="str">
        <f>VLOOKUP(A57,[1]U18BDL!$B$2:$H$17,6,0)</f>
        <v>笠原　拓真</v>
      </c>
      <c r="D59" s="419" t="s">
        <v>111</v>
      </c>
      <c r="E59" s="419" t="str">
        <f>VLOOKUP(A57,[1]U18BDL!$B$2:$H$17,7,0)</f>
        <v>エースＴＡ</v>
      </c>
      <c r="F59" s="423" t="s">
        <v>6</v>
      </c>
      <c r="G59" s="32"/>
      <c r="H59" s="124"/>
      <c r="I59" s="127"/>
      <c r="J59" s="122"/>
      <c r="K59" s="344"/>
      <c r="L59" s="23"/>
    </row>
    <row r="60" spans="1:12" ht="12.6" customHeight="1" x14ac:dyDescent="0.15">
      <c r="A60" s="420"/>
      <c r="B60" s="419"/>
      <c r="C60" s="419"/>
      <c r="D60" s="419"/>
      <c r="E60" s="419"/>
      <c r="F60" s="423"/>
      <c r="G60" s="32"/>
      <c r="H60" s="124"/>
      <c r="I60" s="136" t="s">
        <v>1014</v>
      </c>
      <c r="J60" s="122"/>
      <c r="K60" s="344"/>
      <c r="L60" s="23"/>
    </row>
    <row r="61" spans="1:12" ht="12.6" customHeight="1" x14ac:dyDescent="0.15">
      <c r="A61" s="420">
        <v>15</v>
      </c>
      <c r="B61" s="424" t="str">
        <f>VLOOKUP(A61,[1]U18BDL!$B$2:$H$17,2,0)</f>
        <v>Ｂｙｅ</v>
      </c>
      <c r="C61" s="424"/>
      <c r="D61" s="421"/>
      <c r="E61" s="421"/>
      <c r="F61" s="422"/>
      <c r="G61" s="27"/>
      <c r="H61" s="124"/>
      <c r="I61" s="122" t="s">
        <v>1015</v>
      </c>
      <c r="J61" s="122"/>
      <c r="K61" s="344"/>
      <c r="L61" s="23"/>
    </row>
    <row r="62" spans="1:12" ht="12.6" customHeight="1" x14ac:dyDescent="0.15">
      <c r="A62" s="420"/>
      <c r="B62" s="424"/>
      <c r="C62" s="424"/>
      <c r="D62" s="421"/>
      <c r="E62" s="421"/>
      <c r="F62" s="422"/>
      <c r="G62" s="36"/>
      <c r="H62" s="124"/>
      <c r="I62" s="122"/>
      <c r="J62" s="122"/>
      <c r="K62" s="344"/>
      <c r="L62" s="23"/>
    </row>
    <row r="63" spans="1:12" ht="12.6" customHeight="1" x14ac:dyDescent="0.15">
      <c r="A63" s="420"/>
      <c r="B63" s="424"/>
      <c r="C63" s="424"/>
      <c r="D63" s="419"/>
      <c r="E63" s="419"/>
      <c r="F63" s="423"/>
      <c r="G63" s="28"/>
      <c r="H63" s="128"/>
      <c r="I63" s="122"/>
      <c r="J63" s="122"/>
      <c r="K63" s="344"/>
      <c r="L63" s="23"/>
    </row>
    <row r="64" spans="1:12" ht="12.6" customHeight="1" x14ac:dyDescent="0.15">
      <c r="A64" s="420"/>
      <c r="B64" s="424"/>
      <c r="C64" s="424"/>
      <c r="D64" s="419"/>
      <c r="E64" s="419"/>
      <c r="F64" s="423"/>
      <c r="G64" s="29"/>
      <c r="H64" s="129"/>
      <c r="I64" s="122"/>
      <c r="J64" s="122"/>
      <c r="K64" s="344"/>
      <c r="L64" s="23"/>
    </row>
    <row r="65" spans="1:12" ht="12.6" customHeight="1" x14ac:dyDescent="0.15">
      <c r="A65" s="420">
        <v>16</v>
      </c>
      <c r="B65" s="421">
        <f>VLOOKUP(A65,[1]U18BDL!$B$2:$H$17,2,0)</f>
        <v>3604941</v>
      </c>
      <c r="C65" s="421" t="str">
        <f>VLOOKUP(A65,[1]U18BDL!$B$2:$H$17,3,0)</f>
        <v>川井　隆成</v>
      </c>
      <c r="D65" s="421" t="s">
        <v>77</v>
      </c>
      <c r="E65" s="421" t="str">
        <f>VLOOKUP(A65,[1]U18BDL!$B$2:$H$17,4,0)</f>
        <v>霞ヶ浦高</v>
      </c>
      <c r="F65" s="422" t="s">
        <v>6</v>
      </c>
      <c r="G65" s="29"/>
      <c r="H65" s="323"/>
      <c r="I65" s="122"/>
      <c r="J65" s="122"/>
      <c r="K65" s="344"/>
      <c r="L65" s="23"/>
    </row>
    <row r="66" spans="1:12" ht="12.6" customHeight="1" x14ac:dyDescent="0.15">
      <c r="A66" s="420"/>
      <c r="B66" s="421"/>
      <c r="C66" s="421"/>
      <c r="D66" s="421"/>
      <c r="E66" s="421"/>
      <c r="F66" s="422"/>
      <c r="G66" s="31"/>
      <c r="H66" s="323"/>
      <c r="I66" s="122"/>
      <c r="J66" s="122"/>
      <c r="K66" s="344"/>
      <c r="L66" s="23"/>
    </row>
    <row r="67" spans="1:12" ht="12.6" customHeight="1" x14ac:dyDescent="0.15">
      <c r="A67" s="420"/>
      <c r="B67" s="419">
        <f>VLOOKUP(A65,[1]U18BDL!$B$2:$H$17,5,0)</f>
        <v>3604163</v>
      </c>
      <c r="C67" s="419" t="str">
        <f>VLOOKUP(A65,[1]U18BDL!$B$2:$H$17,6,0)</f>
        <v>遠藤　出帆</v>
      </c>
      <c r="D67" s="419" t="s">
        <v>5</v>
      </c>
      <c r="E67" s="419" t="str">
        <f>VLOOKUP(A65,[1]U18BDL!$B$2:$H$17,7,0)</f>
        <v>ＫＣＪＴＡ</v>
      </c>
      <c r="F67" s="423" t="s">
        <v>6</v>
      </c>
      <c r="G67" s="27"/>
      <c r="H67" s="323"/>
      <c r="I67" s="122"/>
      <c r="J67" s="122"/>
      <c r="K67" s="344"/>
      <c r="L67" s="23"/>
    </row>
    <row r="68" spans="1:12" ht="12.6" customHeight="1" x14ac:dyDescent="0.15">
      <c r="A68" s="420"/>
      <c r="B68" s="419"/>
      <c r="C68" s="419"/>
      <c r="D68" s="419"/>
      <c r="E68" s="419"/>
      <c r="F68" s="423"/>
      <c r="G68" s="27"/>
      <c r="H68" s="27"/>
      <c r="K68" s="45"/>
      <c r="L68" s="23"/>
    </row>
    <row r="69" spans="1:12" ht="12.6" customHeight="1" x14ac:dyDescent="0.15">
      <c r="A69" s="48"/>
      <c r="B69" s="48"/>
      <c r="C69" s="48"/>
      <c r="D69" s="48"/>
      <c r="E69" s="48"/>
      <c r="F69" s="48"/>
      <c r="G69" s="27"/>
      <c r="H69" s="27"/>
    </row>
    <row r="70" spans="1:12" ht="12.6" customHeight="1" x14ac:dyDescent="0.15">
      <c r="A70" s="48"/>
      <c r="B70" s="48"/>
      <c r="C70" s="48"/>
      <c r="D70" s="48"/>
      <c r="E70" s="48"/>
      <c r="F70" s="48"/>
      <c r="G70" s="27"/>
      <c r="H70" s="27"/>
    </row>
    <row r="71" spans="1:12" ht="12.6" customHeight="1" x14ac:dyDescent="0.15">
      <c r="A71" s="425"/>
      <c r="B71" s="425"/>
      <c r="C71" s="66"/>
      <c r="D71" s="66"/>
      <c r="E71" s="66"/>
      <c r="F71" s="66"/>
      <c r="G71" s="32"/>
      <c r="H71" s="32"/>
      <c r="I71" s="45"/>
      <c r="J71" s="45"/>
      <c r="K71" s="45"/>
    </row>
    <row r="72" spans="1:12" ht="12.6" customHeight="1" x14ac:dyDescent="0.15">
      <c r="A72" s="66"/>
      <c r="B72" s="426"/>
      <c r="C72" s="426"/>
      <c r="D72" s="426"/>
      <c r="E72" s="426"/>
      <c r="F72" s="427"/>
      <c r="G72" s="32"/>
      <c r="H72" s="32"/>
      <c r="I72" s="45"/>
      <c r="J72" s="45"/>
      <c r="K72" s="45"/>
    </row>
    <row r="73" spans="1:12" ht="12.6" customHeight="1" x14ac:dyDescent="0.15">
      <c r="A73" s="66"/>
      <c r="B73" s="426"/>
      <c r="C73" s="426"/>
      <c r="D73" s="426"/>
      <c r="E73" s="426"/>
      <c r="F73" s="427"/>
      <c r="G73" s="32"/>
      <c r="H73" s="376"/>
      <c r="I73" s="45"/>
      <c r="J73" s="45"/>
      <c r="K73" s="45"/>
    </row>
    <row r="74" spans="1:12" ht="12.6" customHeight="1" x14ac:dyDescent="0.15">
      <c r="A74" s="66"/>
      <c r="B74" s="428"/>
      <c r="C74" s="428"/>
      <c r="D74" s="428"/>
      <c r="E74" s="426"/>
      <c r="F74" s="429"/>
      <c r="G74" s="32"/>
      <c r="H74" s="376"/>
      <c r="I74" s="45"/>
      <c r="J74" s="45"/>
      <c r="K74" s="45"/>
    </row>
    <row r="75" spans="1:12" ht="12.6" customHeight="1" x14ac:dyDescent="0.15">
      <c r="A75" s="66"/>
      <c r="B75" s="428"/>
      <c r="C75" s="428"/>
      <c r="D75" s="428"/>
      <c r="E75" s="426"/>
      <c r="F75" s="429"/>
      <c r="G75" s="32"/>
      <c r="H75" s="376"/>
      <c r="I75" s="45"/>
      <c r="J75" s="45"/>
      <c r="K75" s="45"/>
    </row>
    <row r="76" spans="1:12" ht="12.6" customHeight="1" x14ac:dyDescent="0.15">
      <c r="A76" s="66"/>
      <c r="B76" s="426"/>
      <c r="C76" s="426"/>
      <c r="D76" s="426"/>
      <c r="E76" s="426"/>
      <c r="F76" s="427"/>
      <c r="G76" s="32"/>
      <c r="H76" s="376"/>
      <c r="I76" s="45"/>
      <c r="J76" s="45"/>
      <c r="K76" s="45"/>
    </row>
    <row r="77" spans="1:12" ht="12.6" customHeight="1" x14ac:dyDescent="0.15">
      <c r="A77" s="66"/>
      <c r="B77" s="426"/>
      <c r="C77" s="426"/>
      <c r="D77" s="426"/>
      <c r="E77" s="426"/>
      <c r="F77" s="427"/>
      <c r="G77" s="32"/>
      <c r="H77" s="376"/>
      <c r="I77" s="45"/>
      <c r="J77" s="45"/>
      <c r="K77" s="45"/>
    </row>
    <row r="78" spans="1:12" ht="12.6" customHeight="1" x14ac:dyDescent="0.15">
      <c r="A78" s="66"/>
      <c r="B78" s="428"/>
      <c r="C78" s="428"/>
      <c r="D78" s="428"/>
      <c r="E78" s="428"/>
      <c r="F78" s="429"/>
      <c r="G78" s="32"/>
      <c r="H78" s="32"/>
      <c r="I78" s="45"/>
      <c r="J78" s="45"/>
      <c r="K78" s="45"/>
    </row>
    <row r="79" spans="1:12" ht="12.6" customHeight="1" x14ac:dyDescent="0.15">
      <c r="A79" s="66"/>
      <c r="B79" s="428"/>
      <c r="C79" s="428"/>
      <c r="D79" s="428"/>
      <c r="E79" s="428"/>
      <c r="F79" s="429"/>
      <c r="G79" s="32"/>
      <c r="H79" s="32"/>
      <c r="I79" s="45"/>
      <c r="J79" s="45"/>
      <c r="K79" s="45"/>
    </row>
    <row r="80" spans="1:12" ht="12.6" customHeight="1" x14ac:dyDescent="0.15">
      <c r="A80" s="66"/>
      <c r="B80" s="61"/>
      <c r="C80" s="66"/>
      <c r="D80" s="66"/>
      <c r="E80" s="66"/>
      <c r="F80" s="66"/>
      <c r="G80" s="32"/>
      <c r="H80" s="32"/>
      <c r="I80" s="45"/>
      <c r="J80" s="45"/>
      <c r="K80" s="45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  <c r="I98" s="4"/>
      <c r="J98" s="4"/>
      <c r="K98" s="4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A105" s="48"/>
      <c r="B105" s="49"/>
      <c r="C105" s="48"/>
      <c r="D105" s="48"/>
      <c r="E105" s="48"/>
      <c r="F105" s="48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227"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A71:B71"/>
    <mergeCell ref="B72:B73"/>
    <mergeCell ref="C72:C73"/>
    <mergeCell ref="D72:D73"/>
    <mergeCell ref="E72:E73"/>
    <mergeCell ref="F72:F73"/>
    <mergeCell ref="B74:B75"/>
    <mergeCell ref="C74:C75"/>
    <mergeCell ref="D74:D75"/>
    <mergeCell ref="E74:E75"/>
    <mergeCell ref="F74:F75"/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2" orientation="portrait" horizontalDpi="0" verticalDpi="0" r:id="rId1"/>
  <rowBreaks count="1" manualBreakCount="1">
    <brk id="69" max="10" man="1"/>
  </rowBreaks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7"/>
  <sheetViews>
    <sheetView workbookViewId="0">
      <selection sqref="A1:D2"/>
    </sheetView>
  </sheetViews>
  <sheetFormatPr defaultRowHeight="13.5" x14ac:dyDescent="0.15"/>
  <cols>
    <col min="2" max="2" width="11.5" bestFit="1" customWidth="1"/>
    <col min="3" max="3" width="11.25" bestFit="1" customWidth="1"/>
    <col min="4" max="4" width="2.375" bestFit="1" customWidth="1"/>
    <col min="5" max="5" width="14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1277</v>
      </c>
    </row>
    <row r="4" spans="1:9" x14ac:dyDescent="0.15">
      <c r="A4" s="4" t="s">
        <v>942</v>
      </c>
    </row>
    <row r="5" spans="1:9" x14ac:dyDescent="0.15">
      <c r="B5" s="416">
        <v>3603807</v>
      </c>
      <c r="C5" s="416" t="s">
        <v>992</v>
      </c>
      <c r="D5" s="417" t="s">
        <v>5</v>
      </c>
      <c r="E5" s="416" t="s">
        <v>948</v>
      </c>
      <c r="F5" s="417" t="s">
        <v>6</v>
      </c>
      <c r="G5" s="10"/>
      <c r="H5" s="372"/>
      <c r="I5" s="23"/>
    </row>
    <row r="6" spans="1:9" x14ac:dyDescent="0.15">
      <c r="B6" s="416"/>
      <c r="C6" s="416"/>
      <c r="D6" s="417"/>
      <c r="E6" s="416"/>
      <c r="F6" s="417"/>
      <c r="G6" s="11"/>
      <c r="H6" s="12" t="s">
        <v>701</v>
      </c>
      <c r="I6" s="23"/>
    </row>
    <row r="7" spans="1:9" x14ac:dyDescent="0.15">
      <c r="B7" s="416">
        <v>3604163</v>
      </c>
      <c r="C7" s="416" t="s">
        <v>993</v>
      </c>
      <c r="D7" s="417" t="s">
        <v>5</v>
      </c>
      <c r="E7" s="416" t="s">
        <v>945</v>
      </c>
      <c r="F7" s="417" t="s">
        <v>6</v>
      </c>
      <c r="G7" s="14"/>
      <c r="H7" s="350" t="s">
        <v>1000</v>
      </c>
    </row>
    <row r="8" spans="1:9" x14ac:dyDescent="0.15">
      <c r="B8" s="416"/>
      <c r="C8" s="416"/>
      <c r="D8" s="417"/>
      <c r="E8" s="416"/>
      <c r="F8" s="417"/>
      <c r="G8" s="4"/>
      <c r="H8" s="4"/>
    </row>
    <row r="10" spans="1:9" x14ac:dyDescent="0.15">
      <c r="A10" s="4" t="s">
        <v>952</v>
      </c>
    </row>
    <row r="11" spans="1:9" x14ac:dyDescent="0.15">
      <c r="B11" s="416">
        <v>3604340</v>
      </c>
      <c r="C11" s="416" t="s">
        <v>994</v>
      </c>
      <c r="D11" s="417" t="s">
        <v>5</v>
      </c>
      <c r="E11" s="415" t="s">
        <v>106</v>
      </c>
      <c r="F11" s="417" t="s">
        <v>6</v>
      </c>
      <c r="G11" s="10"/>
      <c r="H11" s="372"/>
      <c r="I11" s="23"/>
    </row>
    <row r="12" spans="1:9" x14ac:dyDescent="0.15">
      <c r="B12" s="416"/>
      <c r="C12" s="416"/>
      <c r="D12" s="417"/>
      <c r="E12" s="415"/>
      <c r="F12" s="417"/>
      <c r="G12" s="11"/>
      <c r="H12" s="12" t="s">
        <v>845</v>
      </c>
      <c r="I12" s="23"/>
    </row>
    <row r="13" spans="1:9" x14ac:dyDescent="0.15">
      <c r="B13" s="416">
        <v>3604141</v>
      </c>
      <c r="C13" s="416" t="s">
        <v>995</v>
      </c>
      <c r="D13" s="417" t="s">
        <v>5</v>
      </c>
      <c r="E13" s="416" t="s">
        <v>756</v>
      </c>
      <c r="F13" s="417" t="s">
        <v>6</v>
      </c>
      <c r="G13" s="14"/>
      <c r="H13" s="371">
        <v>86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692</v>
      </c>
    </row>
    <row r="15" spans="1:9" x14ac:dyDescent="0.15">
      <c r="B15" s="416">
        <v>3604334</v>
      </c>
      <c r="C15" s="416" t="s">
        <v>996</v>
      </c>
      <c r="D15" s="417" t="s">
        <v>5</v>
      </c>
      <c r="E15" s="416" t="s">
        <v>999</v>
      </c>
      <c r="F15" s="417" t="s">
        <v>6</v>
      </c>
      <c r="G15" s="10"/>
      <c r="H15" s="375"/>
      <c r="I15" s="371">
        <v>84</v>
      </c>
    </row>
    <row r="16" spans="1:9" x14ac:dyDescent="0.15">
      <c r="B16" s="416"/>
      <c r="C16" s="416"/>
      <c r="D16" s="417"/>
      <c r="E16" s="416"/>
      <c r="F16" s="417"/>
      <c r="G16" s="11"/>
      <c r="H16" s="17" t="s">
        <v>692</v>
      </c>
    </row>
    <row r="17" spans="1:11" x14ac:dyDescent="0.15">
      <c r="B17" s="416">
        <v>3604960</v>
      </c>
      <c r="C17" s="416" t="s">
        <v>997</v>
      </c>
      <c r="D17" s="417" t="s">
        <v>5</v>
      </c>
      <c r="E17" s="416" t="s">
        <v>948</v>
      </c>
      <c r="F17" s="417" t="s">
        <v>6</v>
      </c>
      <c r="G17" s="14"/>
      <c r="H17" s="371">
        <v>85</v>
      </c>
    </row>
    <row r="18" spans="1:11" x14ac:dyDescent="0.15">
      <c r="B18" s="416"/>
      <c r="C18" s="416"/>
      <c r="D18" s="417"/>
      <c r="E18" s="416"/>
      <c r="F18" s="417"/>
      <c r="G18" s="4"/>
      <c r="H18" s="4"/>
    </row>
    <row r="20" spans="1:11" x14ac:dyDescent="0.15">
      <c r="A20" s="4" t="s">
        <v>953</v>
      </c>
      <c r="B20" s="4"/>
    </row>
    <row r="21" spans="1:11" x14ac:dyDescent="0.15">
      <c r="B21" s="416">
        <v>3604141</v>
      </c>
      <c r="C21" s="416" t="s">
        <v>995</v>
      </c>
      <c r="D21" s="417" t="s">
        <v>5</v>
      </c>
      <c r="E21" s="416" t="s">
        <v>756</v>
      </c>
      <c r="F21" s="417" t="s">
        <v>6</v>
      </c>
      <c r="G21" s="10"/>
      <c r="H21" s="372"/>
    </row>
    <row r="22" spans="1:11" x14ac:dyDescent="0.15">
      <c r="B22" s="416"/>
      <c r="C22" s="416"/>
      <c r="D22" s="417"/>
      <c r="E22" s="416"/>
      <c r="F22" s="417"/>
      <c r="G22" s="11"/>
      <c r="H22" s="12" t="s">
        <v>694</v>
      </c>
    </row>
    <row r="23" spans="1:11" x14ac:dyDescent="0.15">
      <c r="B23" s="416">
        <v>3604960</v>
      </c>
      <c r="C23" s="416" t="s">
        <v>997</v>
      </c>
      <c r="D23" s="417" t="s">
        <v>5</v>
      </c>
      <c r="E23" s="416" t="s">
        <v>948</v>
      </c>
      <c r="F23" s="417" t="s">
        <v>6</v>
      </c>
      <c r="G23" s="14"/>
      <c r="H23" s="371" t="s">
        <v>1001</v>
      </c>
    </row>
    <row r="24" spans="1:11" x14ac:dyDescent="0.15">
      <c r="B24" s="416"/>
      <c r="C24" s="416"/>
      <c r="D24" s="417"/>
      <c r="E24" s="416"/>
      <c r="F24" s="417"/>
      <c r="G24" s="4"/>
      <c r="H24" s="4"/>
    </row>
    <row r="25" spans="1:11" ht="14.25" x14ac:dyDescent="0.15">
      <c r="A25" s="387"/>
    </row>
    <row r="26" spans="1:11" ht="14.25" x14ac:dyDescent="0.15">
      <c r="A26" s="1" t="s">
        <v>1278</v>
      </c>
    </row>
    <row r="28" spans="1:11" x14ac:dyDescent="0.15">
      <c r="A28" s="430" t="s">
        <v>934</v>
      </c>
      <c r="B28" s="430"/>
      <c r="C28" s="48"/>
      <c r="D28" s="48"/>
      <c r="E28" s="48"/>
      <c r="F28" s="48"/>
      <c r="G28" s="27"/>
      <c r="H28" s="27"/>
      <c r="I28" s="26"/>
      <c r="J28" s="26"/>
      <c r="K28" s="26"/>
    </row>
    <row r="29" spans="1:11" x14ac:dyDescent="0.15">
      <c r="A29" s="48"/>
      <c r="B29" s="421">
        <v>3604484</v>
      </c>
      <c r="C29" s="421" t="s">
        <v>1016</v>
      </c>
      <c r="D29" s="421" t="s">
        <v>5</v>
      </c>
      <c r="E29" s="421" t="s">
        <v>948</v>
      </c>
      <c r="F29" s="422" t="s">
        <v>6</v>
      </c>
      <c r="G29" s="27"/>
      <c r="H29" s="27"/>
      <c r="I29" s="26"/>
      <c r="J29" s="26"/>
      <c r="K29" s="26"/>
    </row>
    <row r="30" spans="1:11" x14ac:dyDescent="0.15">
      <c r="A30" s="48"/>
      <c r="B30" s="421"/>
      <c r="C30" s="421"/>
      <c r="D30" s="421"/>
      <c r="E30" s="421"/>
      <c r="F30" s="422"/>
      <c r="G30" s="36"/>
      <c r="H30" s="376"/>
      <c r="I30" s="26"/>
      <c r="J30" s="26"/>
      <c r="K30" s="26"/>
    </row>
    <row r="31" spans="1:11" x14ac:dyDescent="0.15">
      <c r="A31" s="48"/>
      <c r="B31" s="419">
        <v>3604352</v>
      </c>
      <c r="C31" s="419" t="s">
        <v>1017</v>
      </c>
      <c r="D31" s="419" t="s">
        <v>5</v>
      </c>
      <c r="E31" s="421" t="s">
        <v>948</v>
      </c>
      <c r="F31" s="423" t="s">
        <v>6</v>
      </c>
      <c r="G31" s="28"/>
      <c r="H31" s="348"/>
      <c r="I31" s="26"/>
      <c r="J31" s="26"/>
      <c r="K31" s="26"/>
    </row>
    <row r="32" spans="1:11" x14ac:dyDescent="0.15">
      <c r="A32" s="48"/>
      <c r="B32" s="419"/>
      <c r="C32" s="419"/>
      <c r="D32" s="419"/>
      <c r="E32" s="421"/>
      <c r="F32" s="423"/>
      <c r="G32" s="29"/>
      <c r="H32" s="133" t="s">
        <v>1014</v>
      </c>
      <c r="I32" s="26"/>
      <c r="J32" s="26"/>
      <c r="K32" s="26"/>
    </row>
    <row r="33" spans="1:11" x14ac:dyDescent="0.15">
      <c r="A33" s="48"/>
      <c r="B33" s="421">
        <v>3604941</v>
      </c>
      <c r="C33" s="421" t="s">
        <v>1018</v>
      </c>
      <c r="D33" s="421" t="s">
        <v>5</v>
      </c>
      <c r="E33" s="421" t="s">
        <v>1019</v>
      </c>
      <c r="F33" s="422" t="s">
        <v>6</v>
      </c>
      <c r="G33" s="29"/>
      <c r="H33" s="373">
        <v>64.61</v>
      </c>
      <c r="I33" s="26"/>
      <c r="J33" s="26"/>
      <c r="K33" s="26"/>
    </row>
    <row r="34" spans="1:11" x14ac:dyDescent="0.15">
      <c r="A34" s="48"/>
      <c r="B34" s="421"/>
      <c r="C34" s="421"/>
      <c r="D34" s="421"/>
      <c r="E34" s="421"/>
      <c r="F34" s="422"/>
      <c r="G34" s="31"/>
      <c r="H34" s="373"/>
      <c r="I34" s="26"/>
      <c r="J34" s="26"/>
      <c r="K34" s="26"/>
    </row>
    <row r="35" spans="1:11" x14ac:dyDescent="0.15">
      <c r="A35" s="48"/>
      <c r="B35" s="419">
        <v>3604163</v>
      </c>
      <c r="C35" s="419" t="s">
        <v>993</v>
      </c>
      <c r="D35" s="419" t="s">
        <v>5</v>
      </c>
      <c r="E35" s="419" t="s">
        <v>1019</v>
      </c>
      <c r="F35" s="423" t="s">
        <v>6</v>
      </c>
      <c r="G35" s="27"/>
      <c r="H35" s="27"/>
      <c r="I35" s="26"/>
      <c r="J35" s="26"/>
      <c r="K35" s="26"/>
    </row>
    <row r="36" spans="1:11" x14ac:dyDescent="0.15">
      <c r="A36" s="48"/>
      <c r="B36" s="419"/>
      <c r="C36" s="419"/>
      <c r="D36" s="419"/>
      <c r="E36" s="419"/>
      <c r="F36" s="423"/>
      <c r="G36" s="27"/>
      <c r="H36" s="27"/>
      <c r="I36" s="26"/>
      <c r="J36" s="26"/>
      <c r="K36" s="26"/>
    </row>
    <row r="37" spans="1:11" x14ac:dyDescent="0.15">
      <c r="A37" s="48"/>
      <c r="B37" s="49"/>
      <c r="C37" s="48"/>
      <c r="D37" s="48"/>
      <c r="E37" s="48"/>
      <c r="F37" s="48"/>
      <c r="G37" s="27"/>
      <c r="H37" s="27"/>
      <c r="I37" s="26"/>
      <c r="J37" s="26"/>
      <c r="K37" s="26"/>
    </row>
  </sheetData>
  <mergeCells count="61">
    <mergeCell ref="B35:B36"/>
    <mergeCell ref="C35:C36"/>
    <mergeCell ref="D35:D36"/>
    <mergeCell ref="E35:E36"/>
    <mergeCell ref="F35:F36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F29:F3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A28:B28"/>
    <mergeCell ref="B29:B30"/>
    <mergeCell ref="C29:C30"/>
    <mergeCell ref="D29:D30"/>
    <mergeCell ref="E29:E30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1" width="8.625" bestFit="1" customWidth="1"/>
    <col min="12" max="12" width="12.375" bestFit="1" customWidth="1"/>
    <col min="13" max="13" width="6.5" customWidth="1"/>
    <col min="15" max="15" width="2.5" bestFit="1" customWidth="1"/>
  </cols>
  <sheetData>
    <row r="1" spans="1:13" ht="14.25" customHeight="1" x14ac:dyDescent="0.15">
      <c r="A1" s="167" t="s">
        <v>906</v>
      </c>
      <c r="B1" s="167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67" t="s">
        <v>18</v>
      </c>
      <c r="B2" s="167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4">
        <v>1</v>
      </c>
      <c r="H4" s="5" t="s">
        <v>1</v>
      </c>
      <c r="I4" s="5" t="s">
        <v>2</v>
      </c>
      <c r="J4" s="5" t="s">
        <v>3</v>
      </c>
      <c r="K4" s="147" t="s">
        <v>4</v>
      </c>
      <c r="L4" s="4" t="s">
        <v>4</v>
      </c>
    </row>
    <row r="5" spans="1:13" ht="12" customHeight="1" x14ac:dyDescent="0.15">
      <c r="A5" s="415">
        <v>1</v>
      </c>
      <c r="B5" s="416">
        <f>VLOOKUP(A5,[1]U18GSL!$B$2:$E$33,2,0)</f>
        <v>3652189</v>
      </c>
      <c r="C5" s="416" t="str">
        <f>VLOOKUP(A5,[1]U18GSL!$B$2:$E$33,3,0)</f>
        <v>川村　茉那</v>
      </c>
      <c r="D5" s="417" t="s">
        <v>5</v>
      </c>
      <c r="E5" s="416" t="str">
        <f>VLOOKUP(A5,[1]U18GSL!$B$2:$E$33,4,0)</f>
        <v>ＣＳＪ</v>
      </c>
      <c r="F5" s="417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415"/>
      <c r="B6" s="416"/>
      <c r="C6" s="416"/>
      <c r="D6" s="417"/>
      <c r="E6" s="416"/>
      <c r="F6" s="417"/>
      <c r="G6" s="11"/>
      <c r="H6" s="12"/>
      <c r="I6" s="13"/>
      <c r="J6" s="13"/>
      <c r="K6" s="13"/>
      <c r="L6" s="13"/>
      <c r="M6" s="4"/>
    </row>
    <row r="7" spans="1:13" ht="12" customHeight="1" x14ac:dyDescent="0.15">
      <c r="A7" s="415">
        <v>2</v>
      </c>
      <c r="B7" s="416" t="str">
        <f>VLOOKUP(A7,[1]U18GSL!$B$2:$E$33,2,0)</f>
        <v>Ｂｙｅ</v>
      </c>
      <c r="C7" s="416"/>
      <c r="D7" s="417" t="s">
        <v>5</v>
      </c>
      <c r="E7" s="416"/>
      <c r="F7" s="417" t="s">
        <v>6</v>
      </c>
      <c r="G7" s="14"/>
      <c r="H7" s="15"/>
      <c r="I7" s="13"/>
      <c r="J7" s="13"/>
      <c r="K7" s="13"/>
      <c r="L7" s="13"/>
      <c r="M7" s="4"/>
    </row>
    <row r="8" spans="1:13" ht="12" customHeight="1" x14ac:dyDescent="0.15">
      <c r="A8" s="415"/>
      <c r="B8" s="416"/>
      <c r="C8" s="416"/>
      <c r="D8" s="417"/>
      <c r="E8" s="416"/>
      <c r="F8" s="417"/>
      <c r="G8" s="4"/>
      <c r="H8" s="16"/>
      <c r="I8" s="12" t="s">
        <v>908</v>
      </c>
      <c r="J8" s="13"/>
      <c r="K8" s="13"/>
      <c r="L8" s="13"/>
      <c r="M8" s="4"/>
    </row>
    <row r="9" spans="1:13" ht="12" customHeight="1" x14ac:dyDescent="0.15">
      <c r="A9" s="415">
        <v>3</v>
      </c>
      <c r="B9" s="416">
        <f>VLOOKUP(A9,[1]U18GSL!$B$2:$E$33,2,0)</f>
        <v>3652396</v>
      </c>
      <c r="C9" s="416" t="str">
        <f>VLOOKUP(A9,[1]U18GSL!$B$2:$E$33,3,0)</f>
        <v>田中　恵美子</v>
      </c>
      <c r="D9" s="417" t="s">
        <v>5</v>
      </c>
      <c r="E9" s="416" t="str">
        <f>VLOOKUP(A9,[1]U18GSL!$B$2:$E$33,4,0)</f>
        <v>東洋大牛久高</v>
      </c>
      <c r="F9" s="417" t="s">
        <v>6</v>
      </c>
      <c r="G9" s="10"/>
      <c r="H9" s="16"/>
      <c r="I9" s="15">
        <v>61.62</v>
      </c>
      <c r="J9" s="13"/>
      <c r="K9" s="13"/>
      <c r="L9" s="13"/>
      <c r="M9" s="4"/>
    </row>
    <row r="10" spans="1:13" ht="12" customHeight="1" x14ac:dyDescent="0.15">
      <c r="A10" s="415"/>
      <c r="B10" s="416"/>
      <c r="C10" s="416"/>
      <c r="D10" s="417"/>
      <c r="E10" s="416"/>
      <c r="F10" s="417"/>
      <c r="G10" s="11"/>
      <c r="H10" s="17" t="s">
        <v>907</v>
      </c>
      <c r="I10" s="16"/>
      <c r="J10" s="13"/>
      <c r="K10" s="13"/>
      <c r="L10" s="13"/>
      <c r="M10" s="4"/>
    </row>
    <row r="11" spans="1:13" ht="12" customHeight="1" x14ac:dyDescent="0.15">
      <c r="A11" s="415">
        <v>4</v>
      </c>
      <c r="B11" s="416">
        <f>VLOOKUP(A11,[1]U18GSL!$B$2:$E$33,2,0)</f>
        <v>3652633</v>
      </c>
      <c r="C11" s="416" t="str">
        <f>VLOOKUP(A11,[1]U18GSL!$B$2:$E$33,3,0)</f>
        <v>酒井　美優</v>
      </c>
      <c r="D11" s="417" t="s">
        <v>5</v>
      </c>
      <c r="E11" s="416" t="str">
        <f>VLOOKUP(A11,[1]U18GSL!$B$2:$E$33,4,0)</f>
        <v>茨キリ</v>
      </c>
      <c r="F11" s="417" t="s">
        <v>6</v>
      </c>
      <c r="G11" s="14"/>
      <c r="H11" s="13">
        <v>60.61</v>
      </c>
      <c r="I11" s="16"/>
      <c r="J11" s="13"/>
      <c r="K11" s="13"/>
      <c r="L11" s="13"/>
      <c r="M11" s="4"/>
    </row>
    <row r="12" spans="1:13" ht="12" customHeight="1" x14ac:dyDescent="0.15">
      <c r="A12" s="415"/>
      <c r="B12" s="416"/>
      <c r="C12" s="416"/>
      <c r="D12" s="417"/>
      <c r="E12" s="416"/>
      <c r="F12" s="417"/>
      <c r="G12" s="4"/>
      <c r="H12" s="13"/>
      <c r="I12" s="16"/>
      <c r="J12" s="12" t="s">
        <v>908</v>
      </c>
      <c r="K12" s="13"/>
      <c r="L12" s="13"/>
      <c r="M12" s="4"/>
    </row>
    <row r="13" spans="1:13" ht="12" customHeight="1" x14ac:dyDescent="0.15">
      <c r="A13" s="415">
        <v>5</v>
      </c>
      <c r="B13" s="416">
        <f>VLOOKUP(A13,[1]U18GSL!$B$2:$E$33,2,0)</f>
        <v>3652451</v>
      </c>
      <c r="C13" s="416" t="str">
        <f>VLOOKUP(A13,[1]U18GSL!$B$2:$E$33,3,0)</f>
        <v>菅野　楓</v>
      </c>
      <c r="D13" s="417" t="s">
        <v>16</v>
      </c>
      <c r="E13" s="416" t="str">
        <f>VLOOKUP(A13,[1]U18GSL!$B$2:$E$33,4,0)</f>
        <v>サンスポーツ</v>
      </c>
      <c r="F13" s="417" t="s">
        <v>6</v>
      </c>
      <c r="G13" s="10"/>
      <c r="H13" s="13"/>
      <c r="I13" s="16"/>
      <c r="J13" s="15">
        <v>63.62</v>
      </c>
      <c r="K13" s="13"/>
      <c r="L13" s="13"/>
      <c r="M13" s="4"/>
    </row>
    <row r="14" spans="1:13" ht="12" customHeight="1" x14ac:dyDescent="0.15">
      <c r="A14" s="415"/>
      <c r="B14" s="416"/>
      <c r="C14" s="416"/>
      <c r="D14" s="417"/>
      <c r="E14" s="416"/>
      <c r="F14" s="417"/>
      <c r="G14" s="11"/>
      <c r="H14" s="12"/>
      <c r="I14" s="16"/>
      <c r="J14" s="16"/>
      <c r="K14" s="13"/>
      <c r="L14" s="13"/>
      <c r="M14" s="4"/>
    </row>
    <row r="15" spans="1:13" ht="12" customHeight="1" x14ac:dyDescent="0.15">
      <c r="A15" s="415">
        <v>6</v>
      </c>
      <c r="B15" s="416" t="str">
        <f>VLOOKUP(A15,[1]U18GSL!$B$2:$E$33,2,0)</f>
        <v>Ｂｙｅ</v>
      </c>
      <c r="C15" s="416"/>
      <c r="D15" s="417" t="s">
        <v>5</v>
      </c>
      <c r="E15" s="416"/>
      <c r="F15" s="417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 x14ac:dyDescent="0.15">
      <c r="A16" s="415"/>
      <c r="B16" s="416"/>
      <c r="C16" s="416"/>
      <c r="D16" s="417"/>
      <c r="E16" s="416"/>
      <c r="F16" s="417"/>
      <c r="G16" s="4"/>
      <c r="H16" s="16"/>
      <c r="I16" s="17" t="s">
        <v>909</v>
      </c>
      <c r="J16" s="16"/>
      <c r="K16" s="13"/>
      <c r="L16" s="13"/>
      <c r="M16" s="4"/>
    </row>
    <row r="17" spans="1:15" ht="12" customHeight="1" x14ac:dyDescent="0.15">
      <c r="A17" s="415">
        <v>7</v>
      </c>
      <c r="B17" s="416" t="str">
        <f>VLOOKUP(A17,[1]U18GSL!$B$2:$E$33,2,0)</f>
        <v>Ｂｙｅ</v>
      </c>
      <c r="C17" s="416"/>
      <c r="D17" s="417" t="s">
        <v>16</v>
      </c>
      <c r="E17" s="416"/>
      <c r="F17" s="417" t="s">
        <v>6</v>
      </c>
      <c r="G17" s="10"/>
      <c r="H17" s="16"/>
      <c r="I17" s="13">
        <v>61.61</v>
      </c>
      <c r="J17" s="16"/>
      <c r="K17" s="13"/>
      <c r="L17" s="13"/>
      <c r="M17" s="4"/>
    </row>
    <row r="18" spans="1:15" ht="12" customHeight="1" x14ac:dyDescent="0.15">
      <c r="A18" s="415"/>
      <c r="B18" s="416"/>
      <c r="C18" s="416"/>
      <c r="D18" s="417"/>
      <c r="E18" s="416"/>
      <c r="F18" s="417"/>
      <c r="G18" s="11"/>
      <c r="H18" s="17"/>
      <c r="I18" s="13"/>
      <c r="J18" s="16"/>
      <c r="K18" s="13"/>
      <c r="L18" s="13"/>
      <c r="M18" s="4"/>
    </row>
    <row r="19" spans="1:15" ht="12" customHeight="1" x14ac:dyDescent="0.15">
      <c r="A19" s="415">
        <v>8</v>
      </c>
      <c r="B19" s="416">
        <f>VLOOKUP(A19,[1]U18GSL!$B$2:$E$33,2,0)</f>
        <v>3652429</v>
      </c>
      <c r="C19" s="416" t="str">
        <f>VLOOKUP(A19,[1]U18GSL!$B$2:$E$33,3,0)</f>
        <v>田崎　琴美</v>
      </c>
      <c r="D19" s="417" t="s">
        <v>5</v>
      </c>
      <c r="E19" s="416" t="str">
        <f>VLOOKUP(A19,[1]U18GSL!$B$2:$E$33,4,0)</f>
        <v>東洋大牛久高</v>
      </c>
      <c r="F19" s="417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 x14ac:dyDescent="0.15">
      <c r="A20" s="415"/>
      <c r="B20" s="416"/>
      <c r="C20" s="416"/>
      <c r="D20" s="417"/>
      <c r="E20" s="416"/>
      <c r="F20" s="417"/>
      <c r="G20" s="4"/>
      <c r="H20" s="13"/>
      <c r="I20" s="13"/>
      <c r="J20" s="16"/>
      <c r="K20" s="12" t="s">
        <v>908</v>
      </c>
      <c r="L20" s="13"/>
      <c r="M20" s="4"/>
    </row>
    <row r="21" spans="1:15" ht="12" customHeight="1" x14ac:dyDescent="0.15">
      <c r="A21" s="415">
        <v>9</v>
      </c>
      <c r="B21" s="416">
        <f>VLOOKUP(A21,[1]U18GSL!$B$2:$E$33,2,0)</f>
        <v>3652177</v>
      </c>
      <c r="C21" s="416" t="str">
        <f>VLOOKUP(A21,[1]U18GSL!$B$2:$E$33,3,0)</f>
        <v>大塚　藍奈</v>
      </c>
      <c r="D21" s="417" t="s">
        <v>5</v>
      </c>
      <c r="E21" s="416" t="str">
        <f>VLOOKUP(A21,[1]U18GSL!$B$2:$E$33,4,0)</f>
        <v>東洋大牛久高</v>
      </c>
      <c r="F21" s="417" t="s">
        <v>6</v>
      </c>
      <c r="G21" s="10"/>
      <c r="H21" s="13"/>
      <c r="I21" s="13"/>
      <c r="J21" s="16"/>
      <c r="K21" s="15">
        <v>62.62</v>
      </c>
      <c r="L21" s="13"/>
      <c r="M21" s="4"/>
      <c r="O21" s="19"/>
    </row>
    <row r="22" spans="1:15" ht="12" customHeight="1" x14ac:dyDescent="0.15">
      <c r="A22" s="415"/>
      <c r="B22" s="416"/>
      <c r="C22" s="416"/>
      <c r="D22" s="417"/>
      <c r="E22" s="416"/>
      <c r="F22" s="417"/>
      <c r="G22" s="11"/>
      <c r="H22" s="12"/>
      <c r="I22" s="13"/>
      <c r="J22" s="16"/>
      <c r="K22" s="16"/>
      <c r="L22" s="13"/>
      <c r="M22" s="4"/>
      <c r="O22" s="19"/>
    </row>
    <row r="23" spans="1:15" ht="12" customHeight="1" x14ac:dyDescent="0.15">
      <c r="A23" s="415">
        <v>10</v>
      </c>
      <c r="B23" s="416" t="str">
        <f>VLOOKUP(A23,[1]U18GSL!$B$2:$E$33,2,0)</f>
        <v>Ｂｙｅ</v>
      </c>
      <c r="C23" s="416"/>
      <c r="D23" s="417" t="s">
        <v>5</v>
      </c>
      <c r="E23" s="416"/>
      <c r="F23" s="417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 x14ac:dyDescent="0.15">
      <c r="A24" s="415"/>
      <c r="B24" s="416"/>
      <c r="C24" s="416"/>
      <c r="D24" s="417"/>
      <c r="E24" s="416"/>
      <c r="F24" s="417"/>
      <c r="G24" s="4"/>
      <c r="H24" s="16"/>
      <c r="I24" s="12" t="s">
        <v>910</v>
      </c>
      <c r="J24" s="16"/>
      <c r="K24" s="16"/>
      <c r="L24" s="13"/>
      <c r="M24" s="4"/>
      <c r="O24" s="19"/>
    </row>
    <row r="25" spans="1:15" ht="12" customHeight="1" x14ac:dyDescent="0.15">
      <c r="A25" s="415">
        <v>11</v>
      </c>
      <c r="B25" s="416" t="str">
        <f>VLOOKUP(A25,[1]U18GSL!$B$2:$E$33,2,0)</f>
        <v>Ｂｙｅ</v>
      </c>
      <c r="C25" s="416"/>
      <c r="D25" s="417" t="s">
        <v>5</v>
      </c>
      <c r="E25" s="416"/>
      <c r="F25" s="417" t="s">
        <v>6</v>
      </c>
      <c r="G25" s="10"/>
      <c r="H25" s="16"/>
      <c r="I25" s="15">
        <v>62.64</v>
      </c>
      <c r="J25" s="16"/>
      <c r="K25" s="16"/>
      <c r="L25" s="13"/>
      <c r="M25" s="4"/>
    </row>
    <row r="26" spans="1:15" ht="12" customHeight="1" x14ac:dyDescent="0.15">
      <c r="A26" s="415"/>
      <c r="B26" s="416"/>
      <c r="C26" s="416"/>
      <c r="D26" s="417"/>
      <c r="E26" s="416"/>
      <c r="F26" s="417"/>
      <c r="G26" s="11"/>
      <c r="H26" s="17"/>
      <c r="I26" s="16"/>
      <c r="J26" s="16"/>
      <c r="K26" s="16"/>
      <c r="L26" s="13"/>
      <c r="M26" s="4"/>
    </row>
    <row r="27" spans="1:15" ht="12" customHeight="1" x14ac:dyDescent="0.15">
      <c r="A27" s="415">
        <v>12</v>
      </c>
      <c r="B27" s="416">
        <f>VLOOKUP(A27,[1]U18GSL!$B$2:$E$33,2,0)</f>
        <v>3652478</v>
      </c>
      <c r="C27" s="416" t="str">
        <f>VLOOKUP(A27,[1]U18GSL!$B$2:$E$33,3,0)</f>
        <v>宮﨑　あかね</v>
      </c>
      <c r="D27" s="417" t="s">
        <v>5</v>
      </c>
      <c r="E27" s="416" t="str">
        <f>VLOOKUP(A27,[1]U18GSL!$B$2:$E$33,4,0)</f>
        <v>エースＴＡ</v>
      </c>
      <c r="F27" s="417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 x14ac:dyDescent="0.15">
      <c r="A28" s="415"/>
      <c r="B28" s="416"/>
      <c r="C28" s="416"/>
      <c r="D28" s="417"/>
      <c r="E28" s="416"/>
      <c r="F28" s="417"/>
      <c r="G28" s="4"/>
      <c r="H28" s="13"/>
      <c r="I28" s="16"/>
      <c r="J28" s="17" t="s">
        <v>911</v>
      </c>
      <c r="K28" s="16"/>
      <c r="L28" s="13"/>
      <c r="M28" s="4"/>
    </row>
    <row r="29" spans="1:15" ht="12" customHeight="1" x14ac:dyDescent="0.15">
      <c r="A29" s="415">
        <v>13</v>
      </c>
      <c r="B29" s="416">
        <f>VLOOKUP(A29,[1]U18GSL!$B$2:$E$33,2,0)</f>
        <v>3652562</v>
      </c>
      <c r="C29" s="416" t="str">
        <f>VLOOKUP(A29,[1]U18GSL!$B$2:$E$33,3,0)</f>
        <v>山本　彩香</v>
      </c>
      <c r="D29" s="417" t="s">
        <v>5</v>
      </c>
      <c r="E29" s="416" t="str">
        <f>VLOOKUP(A29,[1]U18GSL!$B$2:$E$33,4,0)</f>
        <v>Ａｓｃｈ Ｔ．Ａ</v>
      </c>
      <c r="F29" s="417" t="s">
        <v>6</v>
      </c>
      <c r="G29" s="10"/>
      <c r="H29" s="13"/>
      <c r="I29" s="16"/>
      <c r="J29" s="13">
        <v>62.6</v>
      </c>
      <c r="K29" s="16"/>
      <c r="L29" s="13"/>
      <c r="M29" s="4"/>
    </row>
    <row r="30" spans="1:15" ht="12" customHeight="1" x14ac:dyDescent="0.15">
      <c r="A30" s="415"/>
      <c r="B30" s="416"/>
      <c r="C30" s="416"/>
      <c r="D30" s="417"/>
      <c r="E30" s="416"/>
      <c r="F30" s="417"/>
      <c r="G30" s="11"/>
      <c r="H30" s="12" t="s">
        <v>912</v>
      </c>
      <c r="I30" s="16"/>
      <c r="J30" s="13"/>
      <c r="K30" s="16"/>
      <c r="L30" s="13"/>
      <c r="M30" s="4"/>
    </row>
    <row r="31" spans="1:15" ht="12" customHeight="1" x14ac:dyDescent="0.15">
      <c r="A31" s="415">
        <v>14</v>
      </c>
      <c r="B31" s="416">
        <f>VLOOKUP(A31,[1]U18GSL!$B$2:$E$33,2,0)</f>
        <v>3652493</v>
      </c>
      <c r="C31" s="416" t="str">
        <f>VLOOKUP(A31,[1]U18GSL!$B$2:$E$33,3,0)</f>
        <v>江頭　美紅</v>
      </c>
      <c r="D31" s="417" t="s">
        <v>5</v>
      </c>
      <c r="E31" s="416" t="str">
        <f>VLOOKUP(A31,[1]U18GSL!$B$2:$E$33,4,0)</f>
        <v>取手聖徳高</v>
      </c>
      <c r="F31" s="417" t="s">
        <v>6</v>
      </c>
      <c r="G31" s="14"/>
      <c r="H31" s="13">
        <v>64.64</v>
      </c>
      <c r="I31" s="18"/>
      <c r="J31" s="13"/>
      <c r="K31" s="16"/>
      <c r="L31" s="13"/>
      <c r="M31" s="4"/>
    </row>
    <row r="32" spans="1:15" ht="12" customHeight="1" x14ac:dyDescent="0.15">
      <c r="A32" s="415"/>
      <c r="B32" s="416"/>
      <c r="C32" s="416"/>
      <c r="D32" s="417"/>
      <c r="E32" s="416"/>
      <c r="F32" s="417"/>
      <c r="G32" s="4"/>
      <c r="H32" s="16"/>
      <c r="I32" s="17" t="s">
        <v>911</v>
      </c>
      <c r="J32" s="13"/>
      <c r="K32" s="16"/>
      <c r="L32" s="13"/>
      <c r="M32" s="4"/>
    </row>
    <row r="33" spans="1:13" ht="12" customHeight="1" x14ac:dyDescent="0.15">
      <c r="A33" s="415">
        <v>15</v>
      </c>
      <c r="B33" s="416" t="str">
        <f>VLOOKUP(A33,[1]U18GSL!$B$2:$E$33,2,0)</f>
        <v>Ｂｙｅ</v>
      </c>
      <c r="C33" s="416"/>
      <c r="D33" s="417" t="s">
        <v>5</v>
      </c>
      <c r="E33" s="416"/>
      <c r="F33" s="417" t="s">
        <v>6</v>
      </c>
      <c r="G33" s="10"/>
      <c r="H33" s="16"/>
      <c r="I33" s="13">
        <v>61.62</v>
      </c>
      <c r="J33" s="13"/>
      <c r="K33" s="16"/>
      <c r="L33" s="13"/>
      <c r="M33" s="4"/>
    </row>
    <row r="34" spans="1:13" ht="12" customHeight="1" x14ac:dyDescent="0.15">
      <c r="A34" s="415"/>
      <c r="B34" s="416"/>
      <c r="C34" s="416"/>
      <c r="D34" s="417"/>
      <c r="E34" s="416"/>
      <c r="F34" s="417"/>
      <c r="G34" s="11"/>
      <c r="H34" s="17"/>
      <c r="I34" s="13"/>
      <c r="J34" s="13"/>
      <c r="K34" s="16"/>
      <c r="L34" s="13"/>
      <c r="M34" s="4"/>
    </row>
    <row r="35" spans="1:13" ht="12" customHeight="1" x14ac:dyDescent="0.15">
      <c r="A35" s="415">
        <v>16</v>
      </c>
      <c r="B35" s="416">
        <f>VLOOKUP(A35,[1]U18GSL!$B$2:$E$33,2,0)</f>
        <v>3652652</v>
      </c>
      <c r="C35" s="416" t="str">
        <f>VLOOKUP(A35,[1]U18GSL!$B$2:$E$33,3,0)</f>
        <v>徳澤　ゆきの</v>
      </c>
      <c r="D35" s="417" t="s">
        <v>5</v>
      </c>
      <c r="E35" s="416" t="str">
        <f>VLOOKUP(A35,[1]U18GSL!$B$2:$E$33,4,0)</f>
        <v>霞ヶ浦高</v>
      </c>
      <c r="F35" s="417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 x14ac:dyDescent="0.15">
      <c r="A36" s="415"/>
      <c r="B36" s="416"/>
      <c r="C36" s="416"/>
      <c r="D36" s="417"/>
      <c r="E36" s="416"/>
      <c r="F36" s="417"/>
      <c r="G36" s="4"/>
      <c r="H36" s="13"/>
      <c r="I36" s="13"/>
      <c r="J36" s="13"/>
      <c r="K36" s="16"/>
      <c r="L36" s="12" t="s">
        <v>908</v>
      </c>
      <c r="M36" s="4"/>
    </row>
    <row r="37" spans="1:13" ht="12" customHeight="1" x14ac:dyDescent="0.15">
      <c r="A37" s="415">
        <v>17</v>
      </c>
      <c r="B37" s="416">
        <f>VLOOKUP(A37,[1]U18GSL!$B$2:$E$33,2,0)</f>
        <v>3652420</v>
      </c>
      <c r="C37" s="416" t="str">
        <f>VLOOKUP(A37,[1]U18GSL!$B$2:$E$33,3,0)</f>
        <v>園城　海遥</v>
      </c>
      <c r="D37" s="417" t="s">
        <v>5</v>
      </c>
      <c r="E37" s="416" t="str">
        <f>VLOOKUP(A37,[1]U18GSL!$B$2:$E$33,4,0)</f>
        <v>東洋大牛久高</v>
      </c>
      <c r="F37" s="417" t="s">
        <v>6</v>
      </c>
      <c r="G37" s="10"/>
      <c r="H37" s="13"/>
      <c r="I37" s="13"/>
      <c r="J37" s="13"/>
      <c r="K37" s="16"/>
      <c r="L37" s="20" t="s">
        <v>922</v>
      </c>
      <c r="M37" s="21"/>
    </row>
    <row r="38" spans="1:13" ht="12" customHeight="1" x14ac:dyDescent="0.15">
      <c r="A38" s="415"/>
      <c r="B38" s="416"/>
      <c r="C38" s="416"/>
      <c r="D38" s="417"/>
      <c r="E38" s="416"/>
      <c r="F38" s="417"/>
      <c r="G38" s="11"/>
      <c r="H38" s="12"/>
      <c r="I38" s="13"/>
      <c r="J38" s="13"/>
      <c r="K38" s="16"/>
      <c r="L38" s="22"/>
      <c r="M38" s="21"/>
    </row>
    <row r="39" spans="1:13" ht="12" customHeight="1" x14ac:dyDescent="0.15">
      <c r="A39" s="415">
        <v>18</v>
      </c>
      <c r="B39" s="416" t="str">
        <f>VLOOKUP(A39,[1]U18GSL!$B$2:$E$33,2,0)</f>
        <v>Ｂｙｅ</v>
      </c>
      <c r="C39" s="416"/>
      <c r="D39" s="417" t="s">
        <v>5</v>
      </c>
      <c r="E39" s="416"/>
      <c r="F39" s="417" t="s">
        <v>6</v>
      </c>
      <c r="G39" s="14"/>
      <c r="H39" s="15"/>
      <c r="I39" s="13"/>
      <c r="J39" s="13"/>
      <c r="K39" s="16"/>
      <c r="L39" s="22"/>
      <c r="M39" s="21"/>
    </row>
    <row r="40" spans="1:13" ht="12" customHeight="1" x14ac:dyDescent="0.15">
      <c r="A40" s="415"/>
      <c r="B40" s="416"/>
      <c r="C40" s="416"/>
      <c r="D40" s="417"/>
      <c r="E40" s="416"/>
      <c r="F40" s="417"/>
      <c r="G40" s="4"/>
      <c r="H40" s="16"/>
      <c r="I40" s="12" t="s">
        <v>914</v>
      </c>
      <c r="J40" s="13"/>
      <c r="K40" s="16"/>
      <c r="L40" s="22"/>
      <c r="M40" s="21"/>
    </row>
    <row r="41" spans="1:13" ht="12" customHeight="1" x14ac:dyDescent="0.15">
      <c r="A41" s="415">
        <v>19</v>
      </c>
      <c r="B41" s="416">
        <f>VLOOKUP(A41,[1]U18GSL!$B$2:$E$33,2,0)</f>
        <v>3652500</v>
      </c>
      <c r="C41" s="416" t="str">
        <f>VLOOKUP(A41,[1]U18GSL!$B$2:$E$33,3,0)</f>
        <v>福井　綾乃</v>
      </c>
      <c r="D41" s="417" t="s">
        <v>5</v>
      </c>
      <c r="E41" s="416" t="str">
        <f>VLOOKUP(A41,[1]U18GSL!$B$2:$E$33,4,0)</f>
        <v>エースＴＡ</v>
      </c>
      <c r="F41" s="417" t="s">
        <v>6</v>
      </c>
      <c r="G41" s="10"/>
      <c r="H41" s="16"/>
      <c r="I41" s="15">
        <v>62.62</v>
      </c>
      <c r="J41" s="13"/>
      <c r="K41" s="16"/>
      <c r="L41" s="22"/>
      <c r="M41" s="21"/>
    </row>
    <row r="42" spans="1:13" ht="12" customHeight="1" x14ac:dyDescent="0.15">
      <c r="A42" s="415"/>
      <c r="B42" s="416"/>
      <c r="C42" s="416"/>
      <c r="D42" s="417"/>
      <c r="E42" s="416"/>
      <c r="F42" s="417"/>
      <c r="G42" s="11"/>
      <c r="H42" s="17" t="s">
        <v>913</v>
      </c>
      <c r="I42" s="16"/>
      <c r="J42" s="13"/>
      <c r="K42" s="16"/>
      <c r="L42" s="22"/>
      <c r="M42" s="21"/>
    </row>
    <row r="43" spans="1:13" ht="12" customHeight="1" x14ac:dyDescent="0.15">
      <c r="A43" s="415">
        <v>20</v>
      </c>
      <c r="B43" s="416">
        <f>VLOOKUP(A43,[1]U18GSL!$B$2:$E$33,2,0)</f>
        <v>3652579</v>
      </c>
      <c r="C43" s="416" t="str">
        <f>VLOOKUP(A43,[1]U18GSL!$B$2:$E$33,3,0)</f>
        <v>大木　優里</v>
      </c>
      <c r="D43" s="417" t="s">
        <v>5</v>
      </c>
      <c r="E43" s="416" t="str">
        <f>VLOOKUP(A43,[1]U18GSL!$B$2:$E$33,4,0)</f>
        <v>Ａｓｃｈ Ｔ．Ａ</v>
      </c>
      <c r="F43" s="417" t="s">
        <v>6</v>
      </c>
      <c r="G43" s="14"/>
      <c r="H43" s="13">
        <v>64.61</v>
      </c>
      <c r="I43" s="16"/>
      <c r="J43" s="13"/>
      <c r="K43" s="16"/>
      <c r="L43" s="22"/>
      <c r="M43" s="21"/>
    </row>
    <row r="44" spans="1:13" ht="12" customHeight="1" x14ac:dyDescent="0.15">
      <c r="A44" s="415"/>
      <c r="B44" s="416"/>
      <c r="C44" s="416"/>
      <c r="D44" s="417"/>
      <c r="E44" s="416"/>
      <c r="F44" s="417"/>
      <c r="G44" s="4"/>
      <c r="H44" s="13"/>
      <c r="I44" s="16"/>
      <c r="J44" s="12" t="s">
        <v>914</v>
      </c>
      <c r="K44" s="16"/>
      <c r="L44" s="22"/>
      <c r="M44" s="21"/>
    </row>
    <row r="45" spans="1:13" ht="12" customHeight="1" x14ac:dyDescent="0.15">
      <c r="A45" s="415">
        <v>21</v>
      </c>
      <c r="B45" s="416">
        <f>VLOOKUP(A45,[1]U18GSL!$B$2:$E$33,2,0)</f>
        <v>3652474</v>
      </c>
      <c r="C45" s="416" t="str">
        <f>VLOOKUP(A45,[1]U18GSL!$B$2:$E$33,3,0)</f>
        <v>池田　彩音</v>
      </c>
      <c r="D45" s="417" t="s">
        <v>5</v>
      </c>
      <c r="E45" s="416" t="str">
        <f>VLOOKUP(A45,[1]U18GSL!$B$2:$E$33,4,0)</f>
        <v>大洗ビーチＴＣ</v>
      </c>
      <c r="F45" s="417" t="s">
        <v>26</v>
      </c>
      <c r="G45" s="10"/>
      <c r="H45" s="13"/>
      <c r="I45" s="16"/>
      <c r="J45" s="15">
        <v>62.63</v>
      </c>
      <c r="K45" s="16"/>
      <c r="L45" s="22"/>
      <c r="M45" s="21"/>
    </row>
    <row r="46" spans="1:13" ht="12" customHeight="1" x14ac:dyDescent="0.15">
      <c r="A46" s="415"/>
      <c r="B46" s="416"/>
      <c r="C46" s="416"/>
      <c r="D46" s="417"/>
      <c r="E46" s="416"/>
      <c r="F46" s="417"/>
      <c r="G46" s="11"/>
      <c r="H46" s="12" t="s">
        <v>915</v>
      </c>
      <c r="I46" s="16"/>
      <c r="J46" s="16"/>
      <c r="K46" s="16"/>
      <c r="L46" s="22"/>
      <c r="M46" s="21"/>
    </row>
    <row r="47" spans="1:13" ht="12" customHeight="1" x14ac:dyDescent="0.15">
      <c r="A47" s="415">
        <v>22</v>
      </c>
      <c r="B47" s="416">
        <f>VLOOKUP(A47,[1]U18GSL!$B$2:$E$33,2,0)</f>
        <v>3652412</v>
      </c>
      <c r="C47" s="416" t="str">
        <f>VLOOKUP(A47,[1]U18GSL!$B$2:$E$33,3,0)</f>
        <v>齊藤　奈輔</v>
      </c>
      <c r="D47" s="417" t="s">
        <v>5</v>
      </c>
      <c r="E47" s="416" t="str">
        <f>VLOOKUP(A47,[1]U18GSL!$B$2:$E$33,4,0)</f>
        <v>東洋大牛久高</v>
      </c>
      <c r="F47" s="417" t="s">
        <v>26</v>
      </c>
      <c r="G47" s="14"/>
      <c r="H47" s="13">
        <v>64.599999999999994</v>
      </c>
      <c r="I47" s="18"/>
      <c r="J47" s="16"/>
      <c r="K47" s="16"/>
      <c r="L47" s="22"/>
      <c r="M47" s="21"/>
    </row>
    <row r="48" spans="1:13" ht="12" customHeight="1" x14ac:dyDescent="0.15">
      <c r="A48" s="415"/>
      <c r="B48" s="416"/>
      <c r="C48" s="416"/>
      <c r="D48" s="417"/>
      <c r="E48" s="416"/>
      <c r="F48" s="417"/>
      <c r="G48" s="4"/>
      <c r="H48" s="16"/>
      <c r="I48" s="17" t="s">
        <v>916</v>
      </c>
      <c r="J48" s="16"/>
      <c r="K48" s="16"/>
      <c r="L48" s="22"/>
      <c r="M48" s="21"/>
    </row>
    <row r="49" spans="1:13" ht="12" customHeight="1" x14ac:dyDescent="0.15">
      <c r="A49" s="415">
        <v>23</v>
      </c>
      <c r="B49" s="416" t="str">
        <f>VLOOKUP(A49,[1]U18GSL!$B$2:$E$33,2,0)</f>
        <v>Ｂｙｅ</v>
      </c>
      <c r="C49" s="416"/>
      <c r="D49" s="417" t="s">
        <v>61</v>
      </c>
      <c r="E49" s="416"/>
      <c r="F49" s="417" t="s">
        <v>6</v>
      </c>
      <c r="G49" s="10"/>
      <c r="H49" s="16"/>
      <c r="I49" s="13">
        <v>63.64</v>
      </c>
      <c r="J49" s="16"/>
      <c r="K49" s="16"/>
      <c r="L49" s="22"/>
      <c r="M49" s="21"/>
    </row>
    <row r="50" spans="1:13" ht="12" customHeight="1" x14ac:dyDescent="0.15">
      <c r="A50" s="415"/>
      <c r="B50" s="416"/>
      <c r="C50" s="416"/>
      <c r="D50" s="417"/>
      <c r="E50" s="416"/>
      <c r="F50" s="417"/>
      <c r="G50" s="11"/>
      <c r="H50" s="17"/>
      <c r="I50" s="13"/>
      <c r="J50" s="16"/>
      <c r="K50" s="16"/>
      <c r="L50" s="22"/>
      <c r="M50" s="21"/>
    </row>
    <row r="51" spans="1:13" ht="12" customHeight="1" x14ac:dyDescent="0.15">
      <c r="A51" s="415">
        <v>24</v>
      </c>
      <c r="B51" s="416">
        <f>VLOOKUP(A51,[1]U18GSL!$B$2:$E$33,2,0)</f>
        <v>3652349</v>
      </c>
      <c r="C51" s="416" t="str">
        <f>VLOOKUP(A51,[1]U18GSL!$B$2:$E$33,3,0)</f>
        <v>高萩　眞子</v>
      </c>
      <c r="D51" s="417" t="s">
        <v>5</v>
      </c>
      <c r="E51" s="416" t="str">
        <f>VLOOKUP(A51,[1]U18GSL!$B$2:$E$33,4,0)</f>
        <v>ＣＳＪ</v>
      </c>
      <c r="F51" s="417" t="s">
        <v>6</v>
      </c>
      <c r="G51" s="14"/>
      <c r="H51" s="13"/>
      <c r="I51" s="13"/>
      <c r="J51" s="16"/>
      <c r="K51" s="16"/>
      <c r="L51" s="22"/>
      <c r="M51" s="21"/>
    </row>
    <row r="52" spans="1:13" ht="12" customHeight="1" x14ac:dyDescent="0.15">
      <c r="A52" s="415"/>
      <c r="B52" s="416"/>
      <c r="C52" s="416"/>
      <c r="D52" s="417"/>
      <c r="E52" s="416"/>
      <c r="F52" s="417"/>
      <c r="G52" s="4"/>
      <c r="H52" s="13"/>
      <c r="I52" s="13"/>
      <c r="J52" s="16"/>
      <c r="K52" s="17" t="s">
        <v>919</v>
      </c>
      <c r="L52" s="22"/>
      <c r="M52" s="21"/>
    </row>
    <row r="53" spans="1:13" ht="12" customHeight="1" x14ac:dyDescent="0.15">
      <c r="A53" s="415">
        <v>25</v>
      </c>
      <c r="B53" s="416">
        <f>VLOOKUP(A53,[1]U18GSL!$B$2:$E$33,2,0)</f>
        <v>3652578</v>
      </c>
      <c r="C53" s="416" t="str">
        <f>VLOOKUP(A53,[1]U18GSL!$B$2:$E$33,3,0)</f>
        <v>露久保　愛美</v>
      </c>
      <c r="D53" s="417" t="s">
        <v>5</v>
      </c>
      <c r="E53" s="416" t="str">
        <f>VLOOKUP(A53,[1]U18GSL!$B$2:$E$33,4,0)</f>
        <v>取手聖徳高</v>
      </c>
      <c r="F53" s="417" t="s">
        <v>6</v>
      </c>
      <c r="G53" s="10"/>
      <c r="H53" s="13"/>
      <c r="I53" s="13"/>
      <c r="J53" s="16"/>
      <c r="K53" s="13">
        <v>61.61</v>
      </c>
      <c r="L53" s="22"/>
      <c r="M53" s="21"/>
    </row>
    <row r="54" spans="1:13" ht="12" customHeight="1" x14ac:dyDescent="0.15">
      <c r="A54" s="415"/>
      <c r="B54" s="416"/>
      <c r="C54" s="416"/>
      <c r="D54" s="417"/>
      <c r="E54" s="416"/>
      <c r="F54" s="417"/>
      <c r="G54" s="11"/>
      <c r="H54" s="12"/>
      <c r="I54" s="13"/>
      <c r="J54" s="16"/>
      <c r="K54" s="13"/>
      <c r="L54" s="22"/>
      <c r="M54" s="21"/>
    </row>
    <row r="55" spans="1:13" ht="12" customHeight="1" x14ac:dyDescent="0.15">
      <c r="A55" s="415">
        <v>26</v>
      </c>
      <c r="B55" s="416" t="str">
        <f>VLOOKUP(A55,[1]U18GSL!$B$2:$E$33,2,0)</f>
        <v>Ｂｙｅ</v>
      </c>
      <c r="C55" s="416"/>
      <c r="D55" s="417" t="s">
        <v>25</v>
      </c>
      <c r="E55" s="416"/>
      <c r="F55" s="417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 x14ac:dyDescent="0.15">
      <c r="A56" s="415"/>
      <c r="B56" s="416"/>
      <c r="C56" s="416"/>
      <c r="D56" s="417"/>
      <c r="E56" s="416"/>
      <c r="F56" s="417"/>
      <c r="G56" s="4"/>
      <c r="H56" s="16"/>
      <c r="I56" s="12" t="s">
        <v>920</v>
      </c>
      <c r="J56" s="16"/>
      <c r="K56" s="13"/>
      <c r="L56" s="22"/>
      <c r="M56" s="21"/>
    </row>
    <row r="57" spans="1:13" ht="12" customHeight="1" x14ac:dyDescent="0.15">
      <c r="A57" s="415">
        <v>27</v>
      </c>
      <c r="B57" s="416">
        <f>VLOOKUP(A57,[1]U18GSL!$B$2:$E$33,2,0)</f>
        <v>3652416</v>
      </c>
      <c r="C57" s="416" t="str">
        <f>VLOOKUP(A57,[1]U18GSL!$B$2:$E$33,3,0)</f>
        <v>五位渕　羽奈子</v>
      </c>
      <c r="D57" s="417" t="s">
        <v>5</v>
      </c>
      <c r="E57" s="416" t="str">
        <f>VLOOKUP(A57,[1]U18GSL!$B$2:$E$33,4,0)</f>
        <v>三笠ＴＳ</v>
      </c>
      <c r="F57" s="417" t="s">
        <v>26</v>
      </c>
      <c r="G57" s="10"/>
      <c r="H57" s="16"/>
      <c r="I57" s="15" t="s">
        <v>921</v>
      </c>
      <c r="J57" s="16"/>
      <c r="K57" s="13"/>
      <c r="L57" s="22"/>
      <c r="M57" s="21"/>
    </row>
    <row r="58" spans="1:13" ht="12" customHeight="1" x14ac:dyDescent="0.15">
      <c r="A58" s="415"/>
      <c r="B58" s="416"/>
      <c r="C58" s="416"/>
      <c r="D58" s="417"/>
      <c r="E58" s="416"/>
      <c r="F58" s="417"/>
      <c r="G58" s="11"/>
      <c r="H58" s="17" t="s">
        <v>917</v>
      </c>
      <c r="I58" s="16">
        <v>61</v>
      </c>
      <c r="J58" s="16"/>
      <c r="K58" s="13"/>
      <c r="L58" s="22"/>
      <c r="M58" s="21"/>
    </row>
    <row r="59" spans="1:13" ht="12" customHeight="1" x14ac:dyDescent="0.15">
      <c r="A59" s="415">
        <v>28</v>
      </c>
      <c r="B59" s="416">
        <f>VLOOKUP(A59,[1]U18GSL!$B$2:$E$33,2,0)</f>
        <v>3652687</v>
      </c>
      <c r="C59" s="416" t="str">
        <f>VLOOKUP(A59,[1]U18GSL!$B$2:$E$33,3,0)</f>
        <v>柴田　もえぎ</v>
      </c>
      <c r="D59" s="417" t="s">
        <v>5</v>
      </c>
      <c r="E59" s="416" t="str">
        <f>VLOOKUP(A59,[1]U18GSL!$B$2:$E$33,4,0)</f>
        <v>茨キリ</v>
      </c>
      <c r="F59" s="417" t="s">
        <v>6</v>
      </c>
      <c r="G59" s="14"/>
      <c r="H59" s="13">
        <v>64.260000000000005</v>
      </c>
      <c r="I59" s="16"/>
      <c r="J59" s="16"/>
      <c r="K59" s="13"/>
      <c r="L59" s="22"/>
      <c r="M59" s="21"/>
    </row>
    <row r="60" spans="1:13" ht="12" customHeight="1" x14ac:dyDescent="0.15">
      <c r="A60" s="415"/>
      <c r="B60" s="416"/>
      <c r="C60" s="416"/>
      <c r="D60" s="417"/>
      <c r="E60" s="416"/>
      <c r="F60" s="417"/>
      <c r="G60" s="4"/>
      <c r="H60" s="13">
        <v>75</v>
      </c>
      <c r="I60" s="16"/>
      <c r="J60" s="17" t="s">
        <v>919</v>
      </c>
      <c r="K60" s="13"/>
      <c r="L60" s="22"/>
      <c r="M60" s="21"/>
    </row>
    <row r="61" spans="1:13" ht="12" customHeight="1" x14ac:dyDescent="0.15">
      <c r="A61" s="415">
        <v>29</v>
      </c>
      <c r="B61" s="416">
        <f>VLOOKUP(A61,[1]U18GSL!$B$2:$E$33,2,0)</f>
        <v>3652648</v>
      </c>
      <c r="C61" s="416" t="str">
        <f>VLOOKUP(A61,[1]U18GSL!$B$2:$E$33,3,0)</f>
        <v>奥野矢　莉沙</v>
      </c>
      <c r="D61" s="417" t="s">
        <v>61</v>
      </c>
      <c r="E61" s="416" t="str">
        <f>VLOOKUP(A61,[1]U18GSL!$B$2:$E$33,4,0)</f>
        <v>東洋大牛久高</v>
      </c>
      <c r="F61" s="417" t="s">
        <v>6</v>
      </c>
      <c r="G61" s="10"/>
      <c r="H61" s="13"/>
      <c r="I61" s="16"/>
      <c r="J61" s="13">
        <v>62.62</v>
      </c>
      <c r="K61" s="13"/>
      <c r="L61" s="22"/>
      <c r="M61" s="21"/>
    </row>
    <row r="62" spans="1:13" ht="12" customHeight="1" x14ac:dyDescent="0.15">
      <c r="A62" s="415"/>
      <c r="B62" s="416"/>
      <c r="C62" s="416"/>
      <c r="D62" s="417"/>
      <c r="E62" s="416"/>
      <c r="F62" s="417"/>
      <c r="G62" s="11"/>
      <c r="H62" s="12" t="s">
        <v>918</v>
      </c>
      <c r="I62" s="16"/>
      <c r="J62" s="13"/>
      <c r="K62" s="13"/>
      <c r="L62" s="22"/>
      <c r="M62" s="21"/>
    </row>
    <row r="63" spans="1:13" ht="12" customHeight="1" x14ac:dyDescent="0.15">
      <c r="A63" s="415">
        <v>30</v>
      </c>
      <c r="B63" s="416">
        <f>VLOOKUP(A63,[1]U18GSL!$B$2:$E$33,2,0)</f>
        <v>3652361</v>
      </c>
      <c r="C63" s="416" t="str">
        <f>VLOOKUP(A63,[1]U18GSL!$B$2:$E$33,3,0)</f>
        <v>浅川　夏絵手</v>
      </c>
      <c r="D63" s="417" t="s">
        <v>61</v>
      </c>
      <c r="E63" s="416" t="str">
        <f>VLOOKUP(A63,[1]U18GSL!$B$2:$E$33,4,0)</f>
        <v>Ａｓｃｈ Ｔ．Ａ</v>
      </c>
      <c r="F63" s="417" t="s">
        <v>62</v>
      </c>
      <c r="G63" s="14"/>
      <c r="H63" s="13">
        <v>62.75</v>
      </c>
      <c r="I63" s="18"/>
      <c r="J63" s="13"/>
      <c r="K63" s="13"/>
      <c r="L63" s="22"/>
      <c r="M63" s="21"/>
    </row>
    <row r="64" spans="1:13" ht="12" customHeight="1" x14ac:dyDescent="0.15">
      <c r="A64" s="415"/>
      <c r="B64" s="416"/>
      <c r="C64" s="416"/>
      <c r="D64" s="417"/>
      <c r="E64" s="416"/>
      <c r="F64" s="417"/>
      <c r="G64" s="4"/>
      <c r="H64" s="16"/>
      <c r="I64" s="17" t="s">
        <v>919</v>
      </c>
      <c r="J64" s="13"/>
      <c r="K64" s="13"/>
      <c r="L64" s="22"/>
      <c r="M64" s="21"/>
    </row>
    <row r="65" spans="1:13" ht="12" customHeight="1" x14ac:dyDescent="0.15">
      <c r="A65" s="415">
        <v>31</v>
      </c>
      <c r="B65" s="416" t="str">
        <f>VLOOKUP(A65,[1]U18GSL!$B$2:$E$33,2,0)</f>
        <v>Ｂｙｅ</v>
      </c>
      <c r="C65" s="416"/>
      <c r="D65" s="417" t="s">
        <v>5</v>
      </c>
      <c r="E65" s="416"/>
      <c r="F65" s="417" t="s">
        <v>6</v>
      </c>
      <c r="G65" s="10"/>
      <c r="H65" s="16"/>
      <c r="I65" s="13">
        <v>63.61</v>
      </c>
      <c r="J65" s="13"/>
      <c r="K65" s="13"/>
      <c r="L65" s="22"/>
      <c r="M65" s="21"/>
    </row>
    <row r="66" spans="1:13" ht="12" customHeight="1" x14ac:dyDescent="0.15">
      <c r="A66" s="415"/>
      <c r="B66" s="416"/>
      <c r="C66" s="416"/>
      <c r="D66" s="417"/>
      <c r="E66" s="416"/>
      <c r="F66" s="417"/>
      <c r="G66" s="11"/>
      <c r="H66" s="17"/>
      <c r="I66" s="13"/>
      <c r="J66" s="13"/>
      <c r="K66" s="13"/>
      <c r="L66" s="22"/>
      <c r="M66" s="21"/>
    </row>
    <row r="67" spans="1:13" ht="12" customHeight="1" x14ac:dyDescent="0.15">
      <c r="A67" s="415">
        <v>32</v>
      </c>
      <c r="B67" s="416">
        <f>VLOOKUP(A67,[1]U18GSL!$B$2:$E$33,2,0)</f>
        <v>3652348</v>
      </c>
      <c r="C67" s="416" t="str">
        <f>VLOOKUP(A67,[1]U18GSL!$B$2:$E$33,3,0)</f>
        <v>塚田　結</v>
      </c>
      <c r="D67" s="417" t="s">
        <v>5</v>
      </c>
      <c r="E67" s="416" t="str">
        <f>VLOOKUP(A67,[1]U18GSL!$B$2:$E$33,4,0)</f>
        <v>ＣＳＪ</v>
      </c>
      <c r="F67" s="417" t="s">
        <v>6</v>
      </c>
      <c r="G67" s="14"/>
      <c r="H67" s="13"/>
      <c r="I67" s="13"/>
      <c r="J67" s="13"/>
      <c r="K67" s="13"/>
      <c r="L67" s="22"/>
      <c r="M67" s="21"/>
    </row>
    <row r="68" spans="1:13" ht="12" customHeight="1" x14ac:dyDescent="0.15">
      <c r="A68" s="415"/>
      <c r="B68" s="416"/>
      <c r="C68" s="416"/>
      <c r="D68" s="417"/>
      <c r="E68" s="416"/>
      <c r="F68" s="417"/>
      <c r="G68" s="4"/>
      <c r="H68" s="4"/>
      <c r="I68" s="4"/>
      <c r="J68" s="4"/>
      <c r="K68" s="4"/>
      <c r="L68" s="21"/>
      <c r="M68" s="21"/>
    </row>
    <row r="69" spans="1:13" x14ac:dyDescent="0.15">
      <c r="M69" s="23"/>
    </row>
    <row r="70" spans="1:13" x14ac:dyDescent="0.15">
      <c r="A70" s="2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3" x14ac:dyDescent="0.15">
      <c r="A71" s="23"/>
      <c r="B71" s="418"/>
      <c r="C71" s="418"/>
      <c r="D71" s="431"/>
      <c r="E71" s="418"/>
      <c r="F71" s="431"/>
      <c r="G71" s="21"/>
      <c r="H71" s="380"/>
      <c r="I71" s="23"/>
      <c r="J71" s="23"/>
      <c r="K71" s="23"/>
      <c r="L71" s="23"/>
    </row>
    <row r="72" spans="1:13" x14ac:dyDescent="0.15">
      <c r="A72" s="23"/>
      <c r="B72" s="418"/>
      <c r="C72" s="418"/>
      <c r="D72" s="431"/>
      <c r="E72" s="418"/>
      <c r="F72" s="431"/>
      <c r="G72" s="21"/>
      <c r="H72" s="380"/>
      <c r="I72" s="23"/>
      <c r="J72" s="23"/>
      <c r="K72" s="23"/>
      <c r="L72" s="23"/>
    </row>
    <row r="73" spans="1:13" x14ac:dyDescent="0.15">
      <c r="A73" s="23"/>
      <c r="B73" s="418"/>
      <c r="C73" s="418"/>
      <c r="D73" s="431"/>
      <c r="E73" s="418"/>
      <c r="F73" s="431"/>
      <c r="G73" s="21"/>
      <c r="H73" s="352"/>
      <c r="I73" s="23"/>
      <c r="J73" s="23"/>
      <c r="K73" s="23"/>
      <c r="L73" s="23"/>
    </row>
    <row r="74" spans="1:13" x14ac:dyDescent="0.15">
      <c r="A74" s="23"/>
      <c r="B74" s="418"/>
      <c r="C74" s="418"/>
      <c r="D74" s="431"/>
      <c r="E74" s="418"/>
      <c r="F74" s="431"/>
      <c r="G74" s="21"/>
      <c r="H74" s="21"/>
      <c r="I74" s="23"/>
      <c r="J74" s="23"/>
      <c r="K74" s="23"/>
      <c r="L74" s="23"/>
    </row>
    <row r="75" spans="1:13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</row>
    <row r="76" spans="1:13" x14ac:dyDescent="0.15">
      <c r="A76" s="2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</row>
    <row r="77" spans="1:13" x14ac:dyDescent="0.15">
      <c r="A77" s="23"/>
      <c r="B77" s="418"/>
      <c r="C77" s="418"/>
      <c r="D77" s="431"/>
      <c r="E77" s="418"/>
      <c r="F77" s="431"/>
      <c r="G77" s="21"/>
      <c r="H77" s="380"/>
      <c r="I77" s="23"/>
      <c r="J77" s="23"/>
      <c r="K77" s="23"/>
      <c r="L77" s="23"/>
    </row>
    <row r="78" spans="1:13" x14ac:dyDescent="0.15">
      <c r="A78" s="23"/>
      <c r="B78" s="418"/>
      <c r="C78" s="418"/>
      <c r="D78" s="431"/>
      <c r="E78" s="418"/>
      <c r="F78" s="431"/>
      <c r="G78" s="21"/>
      <c r="H78" s="380"/>
      <c r="I78" s="23"/>
      <c r="J78" s="23"/>
      <c r="K78" s="23"/>
      <c r="L78" s="23"/>
    </row>
    <row r="79" spans="1:13" x14ac:dyDescent="0.15">
      <c r="A79" s="23"/>
      <c r="B79" s="418"/>
      <c r="C79" s="418"/>
      <c r="D79" s="431"/>
      <c r="E79" s="418"/>
      <c r="F79" s="431"/>
      <c r="G79" s="21"/>
      <c r="H79" s="380"/>
      <c r="I79" s="23"/>
      <c r="J79" s="23"/>
      <c r="K79" s="23"/>
      <c r="L79" s="23"/>
    </row>
    <row r="80" spans="1:13" x14ac:dyDescent="0.15">
      <c r="A80" s="23"/>
      <c r="B80" s="418"/>
      <c r="C80" s="418"/>
      <c r="D80" s="431"/>
      <c r="E80" s="418"/>
      <c r="F80" s="431"/>
      <c r="G80" s="21"/>
      <c r="H80" s="21"/>
      <c r="I80" s="380"/>
      <c r="J80" s="23"/>
      <c r="K80" s="23"/>
      <c r="L80" s="23"/>
    </row>
    <row r="81" spans="1:12" x14ac:dyDescent="0.15">
      <c r="A81" s="23"/>
      <c r="B81" s="418"/>
      <c r="C81" s="418"/>
      <c r="D81" s="431"/>
      <c r="E81" s="418"/>
      <c r="F81" s="431"/>
      <c r="G81" s="21"/>
      <c r="H81" s="380"/>
      <c r="I81" s="380"/>
      <c r="J81" s="23"/>
      <c r="K81" s="23"/>
      <c r="L81" s="23"/>
    </row>
    <row r="82" spans="1:12" x14ac:dyDescent="0.15">
      <c r="A82" s="23"/>
      <c r="B82" s="418"/>
      <c r="C82" s="418"/>
      <c r="D82" s="431"/>
      <c r="E82" s="418"/>
      <c r="F82" s="431"/>
      <c r="G82" s="21"/>
      <c r="H82" s="380"/>
      <c r="I82" s="23"/>
      <c r="J82" s="23"/>
      <c r="K82" s="23"/>
      <c r="L82" s="23"/>
    </row>
    <row r="83" spans="1:12" x14ac:dyDescent="0.15">
      <c r="A83" s="23"/>
      <c r="B83" s="418"/>
      <c r="C83" s="418"/>
      <c r="D83" s="431"/>
      <c r="E83" s="418"/>
      <c r="F83" s="431"/>
      <c r="G83" s="21"/>
      <c r="H83" s="380"/>
      <c r="I83" s="23"/>
      <c r="J83" s="23"/>
      <c r="K83" s="23"/>
      <c r="L83" s="23"/>
    </row>
    <row r="84" spans="1:12" x14ac:dyDescent="0.15">
      <c r="A84" s="23"/>
      <c r="B84" s="418"/>
      <c r="C84" s="418"/>
      <c r="D84" s="431"/>
      <c r="E84" s="418"/>
      <c r="F84" s="431"/>
      <c r="G84" s="21"/>
      <c r="H84" s="21"/>
      <c r="I84" s="23"/>
      <c r="J84" s="23"/>
      <c r="K84" s="23"/>
      <c r="L84" s="23"/>
    </row>
    <row r="85" spans="1:12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x14ac:dyDescent="0.15">
      <c r="A86" s="21"/>
      <c r="B86" s="21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x14ac:dyDescent="0.15">
      <c r="A87" s="23"/>
      <c r="B87" s="418"/>
      <c r="C87" s="418"/>
      <c r="D87" s="431"/>
      <c r="E87" s="418"/>
      <c r="F87" s="431"/>
      <c r="G87" s="21"/>
      <c r="H87" s="380"/>
      <c r="I87" s="23"/>
      <c r="J87" s="23"/>
      <c r="K87" s="23"/>
      <c r="L87" s="23"/>
    </row>
    <row r="88" spans="1:12" x14ac:dyDescent="0.15">
      <c r="A88" s="23"/>
      <c r="B88" s="418"/>
      <c r="C88" s="418"/>
      <c r="D88" s="431"/>
      <c r="E88" s="418"/>
      <c r="F88" s="431"/>
      <c r="G88" s="21"/>
      <c r="H88" s="380"/>
      <c r="I88" s="23"/>
      <c r="J88" s="23"/>
      <c r="K88" s="23"/>
      <c r="L88" s="23"/>
    </row>
    <row r="89" spans="1:12" x14ac:dyDescent="0.15">
      <c r="A89" s="23"/>
      <c r="B89" s="418"/>
      <c r="C89" s="418"/>
      <c r="D89" s="431"/>
      <c r="E89" s="418"/>
      <c r="F89" s="431"/>
      <c r="G89" s="21"/>
      <c r="H89" s="380"/>
      <c r="I89" s="23"/>
      <c r="J89" s="23"/>
      <c r="K89" s="23"/>
      <c r="L89" s="23"/>
    </row>
    <row r="90" spans="1:12" x14ac:dyDescent="0.15">
      <c r="A90" s="23"/>
      <c r="B90" s="418"/>
      <c r="C90" s="418"/>
      <c r="D90" s="431"/>
      <c r="E90" s="418"/>
      <c r="F90" s="431"/>
      <c r="G90" s="21"/>
      <c r="H90" s="21"/>
      <c r="I90" s="23"/>
      <c r="J90" s="23"/>
      <c r="K90" s="23"/>
      <c r="L90" s="23"/>
    </row>
  </sheetData>
  <mergeCells count="222">
    <mergeCell ref="B87:B88"/>
    <mergeCell ref="C87:C88"/>
    <mergeCell ref="D87:D88"/>
    <mergeCell ref="E87:E88"/>
    <mergeCell ref="F87:F88"/>
    <mergeCell ref="B89:B90"/>
    <mergeCell ref="C89:C90"/>
    <mergeCell ref="D89:D90"/>
    <mergeCell ref="E89:E90"/>
    <mergeCell ref="F89:F9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78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topLeftCell="A49" zoomScaleNormal="100" zoomScaleSheetLayoutView="100" workbookViewId="0">
      <selection activeCell="H75" sqref="H75"/>
    </sheetView>
  </sheetViews>
  <sheetFormatPr defaultRowHeight="13.5" x14ac:dyDescent="0.1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8" width="10.75" style="26" bestFit="1" customWidth="1"/>
    <col min="9" max="9" width="13.25" style="26" bestFit="1" customWidth="1"/>
    <col min="10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 x14ac:dyDescent="0.15">
      <c r="A1" s="167" t="s">
        <v>906</v>
      </c>
      <c r="B1" s="168"/>
      <c r="C1" s="168"/>
      <c r="D1" s="168"/>
      <c r="E1" s="168"/>
      <c r="F1" s="3"/>
    </row>
    <row r="2" spans="1:11" ht="17.25" x14ac:dyDescent="0.15">
      <c r="A2" s="167" t="s">
        <v>261</v>
      </c>
      <c r="B2" s="168"/>
      <c r="C2" s="168"/>
      <c r="D2" s="168"/>
      <c r="E2" s="168"/>
    </row>
    <row r="3" spans="1:11" ht="14.25" x14ac:dyDescent="0.15">
      <c r="G3" s="1">
        <v>1</v>
      </c>
      <c r="H3" s="165" t="s">
        <v>2</v>
      </c>
      <c r="I3" s="165" t="s">
        <v>3</v>
      </c>
      <c r="J3" s="166" t="s">
        <v>4</v>
      </c>
      <c r="K3" s="166" t="s">
        <v>114</v>
      </c>
    </row>
    <row r="4" spans="1:11" ht="12.6" customHeight="1" x14ac:dyDescent="0.15">
      <c r="A4" s="420">
        <v>1</v>
      </c>
      <c r="B4" s="421">
        <f>VLOOKUP(A4,[1]U18GDL!$B$2:$H$17,2,0)</f>
        <v>3652177</v>
      </c>
      <c r="C4" s="432" t="str">
        <f>VLOOKUP(A4,[1]U18GDL!$B$2:$H$17,3,0)</f>
        <v>大塚　藍奈</v>
      </c>
      <c r="D4" s="421" t="s">
        <v>5</v>
      </c>
      <c r="E4" s="432" t="str">
        <f>VLOOKUP(A4,[1]U18GDL!$B$2:$H$17,4,0)</f>
        <v>東洋大牛久高</v>
      </c>
      <c r="F4" s="422" t="s">
        <v>6</v>
      </c>
      <c r="G4" s="27"/>
      <c r="H4" s="27"/>
    </row>
    <row r="5" spans="1:11" ht="12.6" customHeight="1" x14ac:dyDescent="0.15">
      <c r="A5" s="420"/>
      <c r="B5" s="421"/>
      <c r="C5" s="432"/>
      <c r="D5" s="421"/>
      <c r="E5" s="432"/>
      <c r="F5" s="422"/>
      <c r="G5" s="27"/>
      <c r="H5" s="27"/>
    </row>
    <row r="6" spans="1:11" ht="12.6" customHeight="1" x14ac:dyDescent="0.15">
      <c r="A6" s="420"/>
      <c r="B6" s="419">
        <f>VLOOKUP(A4,[1]U18GDL!$B$2:$H$17,5,0)</f>
        <v>3652420</v>
      </c>
      <c r="C6" s="419" t="str">
        <f>VLOOKUP(A4,[1]U18GDL!$B$2:$H$17,6,0)</f>
        <v>園城　海遥</v>
      </c>
      <c r="D6" s="419" t="s">
        <v>5</v>
      </c>
      <c r="E6" s="419" t="str">
        <f>VLOOKUP(A4,[1]U18GDL!$B$2:$H$17,7,0)</f>
        <v>東洋大牛久高</v>
      </c>
      <c r="F6" s="423" t="s">
        <v>6</v>
      </c>
      <c r="G6" s="28"/>
      <c r="H6" s="27"/>
    </row>
    <row r="7" spans="1:11" ht="12.6" customHeight="1" x14ac:dyDescent="0.15">
      <c r="A7" s="420"/>
      <c r="B7" s="419"/>
      <c r="C7" s="419"/>
      <c r="D7" s="419"/>
      <c r="E7" s="419"/>
      <c r="F7" s="423"/>
      <c r="G7" s="29"/>
      <c r="H7" s="30"/>
    </row>
    <row r="8" spans="1:11" ht="12.6" customHeight="1" x14ac:dyDescent="0.15">
      <c r="A8" s="420">
        <v>2</v>
      </c>
      <c r="B8" s="424" t="str">
        <f>VLOOKUP(A8,[1]U18GDL!$B$2:$H$17,2,0)</f>
        <v>Ｂｙｅ</v>
      </c>
      <c r="C8" s="424"/>
      <c r="D8" s="421" t="s">
        <v>5</v>
      </c>
      <c r="E8" s="421"/>
      <c r="F8" s="422" t="s">
        <v>6</v>
      </c>
      <c r="G8" s="29"/>
      <c r="H8" s="28"/>
    </row>
    <row r="9" spans="1:11" ht="12.6" customHeight="1" x14ac:dyDescent="0.15">
      <c r="A9" s="420"/>
      <c r="B9" s="424"/>
      <c r="C9" s="424"/>
      <c r="D9" s="421"/>
      <c r="E9" s="421"/>
      <c r="F9" s="422"/>
      <c r="G9" s="31"/>
      <c r="H9" s="29"/>
    </row>
    <row r="10" spans="1:11" ht="12.6" customHeight="1" x14ac:dyDescent="0.15">
      <c r="A10" s="420"/>
      <c r="B10" s="424"/>
      <c r="C10" s="424"/>
      <c r="D10" s="419" t="s">
        <v>5</v>
      </c>
      <c r="E10" s="419"/>
      <c r="F10" s="423" t="s">
        <v>6</v>
      </c>
      <c r="G10" s="32"/>
      <c r="H10" s="29"/>
    </row>
    <row r="11" spans="1:11" ht="12.6" customHeight="1" x14ac:dyDescent="0.15">
      <c r="A11" s="420"/>
      <c r="B11" s="424"/>
      <c r="C11" s="424"/>
      <c r="D11" s="419"/>
      <c r="E11" s="419"/>
      <c r="F11" s="423"/>
      <c r="G11" s="32"/>
      <c r="H11" s="29"/>
      <c r="I11" s="125" t="s">
        <v>923</v>
      </c>
    </row>
    <row r="12" spans="1:11" ht="12.6" customHeight="1" x14ac:dyDescent="0.15">
      <c r="A12" s="420">
        <v>3</v>
      </c>
      <c r="B12" s="421">
        <f>VLOOKUP(A12,[1]U18GDL!$B$2:$H$17,2,0)</f>
        <v>3652687</v>
      </c>
      <c r="C12" s="421" t="str">
        <f>VLOOKUP(A12,[1]U18GDL!$B$2:$H$17,3,0)</f>
        <v>柴田　もえぎ</v>
      </c>
      <c r="D12" s="421" t="s">
        <v>5</v>
      </c>
      <c r="E12" s="421" t="str">
        <f>VLOOKUP(A12,[1]U18GDL!$B$2:$H$17,4,0)</f>
        <v>茨キリ</v>
      </c>
      <c r="F12" s="422" t="s">
        <v>6</v>
      </c>
      <c r="G12" s="27"/>
      <c r="H12" s="29"/>
      <c r="I12" s="109">
        <v>62.61</v>
      </c>
    </row>
    <row r="13" spans="1:11" ht="12.6" customHeight="1" x14ac:dyDescent="0.15">
      <c r="A13" s="420"/>
      <c r="B13" s="421"/>
      <c r="C13" s="421"/>
      <c r="D13" s="421"/>
      <c r="E13" s="421"/>
      <c r="F13" s="422"/>
      <c r="G13" s="36"/>
      <c r="H13" s="29"/>
      <c r="I13" s="37"/>
    </row>
    <row r="14" spans="1:11" ht="12.6" customHeight="1" x14ac:dyDescent="0.15">
      <c r="A14" s="420"/>
      <c r="B14" s="419">
        <f>VLOOKUP(A12,[1]U18GDL!$B$2:$H$17,5,0)</f>
        <v>3652474</v>
      </c>
      <c r="C14" s="419" t="str">
        <f>VLOOKUP(A12,[1]U18GDL!$B$2:$H$17,6,0)</f>
        <v>池田　彩音</v>
      </c>
      <c r="D14" s="419" t="s">
        <v>115</v>
      </c>
      <c r="E14" s="419" t="str">
        <f>VLOOKUP(A12,[1]U18GDL!$B$2:$H$17,7,0)</f>
        <v>大洗ビーチＴＣ</v>
      </c>
      <c r="F14" s="423" t="s">
        <v>6</v>
      </c>
      <c r="G14" s="28"/>
      <c r="H14" s="38"/>
      <c r="I14" s="37"/>
    </row>
    <row r="15" spans="1:11" ht="12.6" customHeight="1" x14ac:dyDescent="0.15">
      <c r="A15" s="420"/>
      <c r="B15" s="419"/>
      <c r="C15" s="419"/>
      <c r="D15" s="419"/>
      <c r="E15" s="419"/>
      <c r="F15" s="423"/>
      <c r="G15" s="29"/>
      <c r="H15" s="39"/>
      <c r="I15" s="37"/>
    </row>
    <row r="16" spans="1:11" ht="12.6" customHeight="1" x14ac:dyDescent="0.15">
      <c r="A16" s="420">
        <v>4</v>
      </c>
      <c r="B16" s="424" t="str">
        <f>VLOOKUP(A16,[1]U18GDL!$B$2:$H$17,2,0)</f>
        <v>Ｂｙｅ</v>
      </c>
      <c r="C16" s="424"/>
      <c r="D16" s="421" t="s">
        <v>5</v>
      </c>
      <c r="E16" s="421"/>
      <c r="F16" s="422" t="s">
        <v>6</v>
      </c>
      <c r="G16" s="29"/>
      <c r="H16" s="27"/>
      <c r="I16" s="37"/>
    </row>
    <row r="17" spans="1:10" ht="12.6" customHeight="1" x14ac:dyDescent="0.15">
      <c r="A17" s="420"/>
      <c r="B17" s="424"/>
      <c r="C17" s="424"/>
      <c r="D17" s="421"/>
      <c r="E17" s="421"/>
      <c r="F17" s="422"/>
      <c r="G17" s="31"/>
      <c r="H17" s="27"/>
      <c r="I17" s="37"/>
    </row>
    <row r="18" spans="1:10" ht="12.6" customHeight="1" x14ac:dyDescent="0.15">
      <c r="A18" s="420"/>
      <c r="B18" s="424"/>
      <c r="C18" s="424"/>
      <c r="D18" s="419" t="s">
        <v>5</v>
      </c>
      <c r="E18" s="419"/>
      <c r="F18" s="423" t="s">
        <v>6</v>
      </c>
      <c r="G18" s="27"/>
      <c r="H18" s="27"/>
      <c r="I18" s="37"/>
    </row>
    <row r="19" spans="1:10" ht="12.6" customHeight="1" x14ac:dyDescent="0.15">
      <c r="A19" s="420"/>
      <c r="B19" s="424"/>
      <c r="C19" s="424"/>
      <c r="D19" s="419"/>
      <c r="E19" s="419"/>
      <c r="F19" s="423"/>
      <c r="G19" s="27"/>
      <c r="H19" s="27"/>
      <c r="I19" s="37"/>
      <c r="J19" s="131" t="s">
        <v>923</v>
      </c>
    </row>
    <row r="20" spans="1:10" ht="12.6" customHeight="1" x14ac:dyDescent="0.15">
      <c r="A20" s="420">
        <v>5</v>
      </c>
      <c r="B20" s="421">
        <f>VLOOKUP(A20,[1]U18GDL!$B$2:$H$17,2,0)</f>
        <v>3652578</v>
      </c>
      <c r="C20" s="421" t="str">
        <f>VLOOKUP(A20,[1]U18GDL!$B$2:$H$17,3,0)</f>
        <v>露久保　愛美</v>
      </c>
      <c r="D20" s="421" t="s">
        <v>5</v>
      </c>
      <c r="E20" s="421" t="str">
        <f>VLOOKUP(A20,[1]U18GDL!$B$2:$H$17,4,0)</f>
        <v>取手聖徳高</v>
      </c>
      <c r="F20" s="422" t="s">
        <v>6</v>
      </c>
      <c r="G20" s="27"/>
      <c r="H20" s="27"/>
      <c r="I20" s="37"/>
      <c r="J20" s="109" t="s">
        <v>924</v>
      </c>
    </row>
    <row r="21" spans="1:10" ht="12.6" customHeight="1" x14ac:dyDescent="0.15">
      <c r="A21" s="420"/>
      <c r="B21" s="421"/>
      <c r="C21" s="421"/>
      <c r="D21" s="421"/>
      <c r="E21" s="421"/>
      <c r="F21" s="422"/>
      <c r="G21" s="36"/>
      <c r="H21" s="27"/>
      <c r="I21" s="37"/>
      <c r="J21" s="37"/>
    </row>
    <row r="22" spans="1:10" ht="12.6" customHeight="1" x14ac:dyDescent="0.15">
      <c r="A22" s="420"/>
      <c r="B22" s="419">
        <f>VLOOKUP(A20,[1]U18GDL!$B$2:$H$17,5,0)</f>
        <v>3652361</v>
      </c>
      <c r="C22" s="419" t="str">
        <f>VLOOKUP(A20,[1]U18GDL!$B$2:$H$17,6,0)</f>
        <v>浅川　夏絵手</v>
      </c>
      <c r="D22" s="419" t="s">
        <v>5</v>
      </c>
      <c r="E22" s="419" t="str">
        <f>VLOOKUP(A20,[1]U18GDL!$B$2:$H$17,7,0)</f>
        <v>Ａｓｃｈ Ｔ．Ａ</v>
      </c>
      <c r="F22" s="423" t="s">
        <v>6</v>
      </c>
      <c r="G22" s="28"/>
      <c r="H22" s="27"/>
      <c r="I22" s="37"/>
      <c r="J22" s="37"/>
    </row>
    <row r="23" spans="1:10" ht="12.6" customHeight="1" x14ac:dyDescent="0.15">
      <c r="A23" s="420"/>
      <c r="B23" s="419"/>
      <c r="C23" s="419"/>
      <c r="D23" s="419"/>
      <c r="E23" s="419"/>
      <c r="F23" s="423"/>
      <c r="G23" s="29"/>
      <c r="H23" s="41"/>
      <c r="I23" s="37"/>
      <c r="J23" s="37"/>
    </row>
    <row r="24" spans="1:10" ht="12.6" customHeight="1" x14ac:dyDescent="0.15">
      <c r="A24" s="420">
        <v>6</v>
      </c>
      <c r="B24" s="424" t="str">
        <f>VLOOKUP(A24,[1]U18GDL!$B$2:$H$17,2,0)</f>
        <v>Ｂｙｅ</v>
      </c>
      <c r="C24" s="424"/>
      <c r="D24" s="421" t="s">
        <v>5</v>
      </c>
      <c r="E24" s="421"/>
      <c r="F24" s="422" t="s">
        <v>6</v>
      </c>
      <c r="G24" s="29"/>
      <c r="H24" s="28"/>
      <c r="I24" s="37"/>
      <c r="J24" s="37"/>
    </row>
    <row r="25" spans="1:10" ht="12.6" customHeight="1" x14ac:dyDescent="0.15">
      <c r="A25" s="420"/>
      <c r="B25" s="424"/>
      <c r="C25" s="424"/>
      <c r="D25" s="421"/>
      <c r="E25" s="421"/>
      <c r="F25" s="422"/>
      <c r="G25" s="31"/>
      <c r="H25" s="29"/>
      <c r="I25" s="37"/>
      <c r="J25" s="37"/>
    </row>
    <row r="26" spans="1:10" ht="12.6" customHeight="1" x14ac:dyDescent="0.15">
      <c r="A26" s="420"/>
      <c r="B26" s="424"/>
      <c r="C26" s="424"/>
      <c r="D26" s="419" t="s">
        <v>5</v>
      </c>
      <c r="E26" s="419"/>
      <c r="F26" s="423" t="s">
        <v>6</v>
      </c>
      <c r="G26" s="32"/>
      <c r="H26" s="29"/>
      <c r="I26" s="37"/>
      <c r="J26" s="37"/>
    </row>
    <row r="27" spans="1:10" ht="12.6" customHeight="1" x14ac:dyDescent="0.15">
      <c r="A27" s="420"/>
      <c r="B27" s="424"/>
      <c r="C27" s="424"/>
      <c r="D27" s="419"/>
      <c r="E27" s="419"/>
      <c r="F27" s="423"/>
      <c r="G27" s="32"/>
      <c r="H27" s="29"/>
      <c r="I27" s="131" t="s">
        <v>925</v>
      </c>
      <c r="J27" s="42"/>
    </row>
    <row r="28" spans="1:10" ht="12.6" customHeight="1" x14ac:dyDescent="0.15">
      <c r="A28" s="420">
        <v>7</v>
      </c>
      <c r="B28" s="421">
        <f>VLOOKUP(A28,[1]U18GDL!$B$2:$H$17,2,0)</f>
        <v>3652478</v>
      </c>
      <c r="C28" s="421" t="str">
        <f>VLOOKUP(A28,[1]U18GDL!$B$2:$H$17,3,0)</f>
        <v>宮﨑　あかね</v>
      </c>
      <c r="D28" s="421" t="s">
        <v>5</v>
      </c>
      <c r="E28" s="421" t="str">
        <f>VLOOKUP(A28,[1]U18GDL!$B$2:$H$17,4,0)</f>
        <v>エースＴＡ</v>
      </c>
      <c r="F28" s="422" t="s">
        <v>6</v>
      </c>
      <c r="G28" s="27"/>
      <c r="H28" s="29"/>
      <c r="I28" s="103">
        <v>62.61</v>
      </c>
      <c r="J28" s="37"/>
    </row>
    <row r="29" spans="1:10" ht="12.6" customHeight="1" x14ac:dyDescent="0.15">
      <c r="A29" s="420"/>
      <c r="B29" s="421"/>
      <c r="C29" s="421"/>
      <c r="D29" s="421"/>
      <c r="E29" s="421"/>
      <c r="F29" s="422"/>
      <c r="G29" s="36"/>
      <c r="H29" s="29"/>
      <c r="J29" s="37"/>
    </row>
    <row r="30" spans="1:10" ht="12.6" customHeight="1" x14ac:dyDescent="0.15">
      <c r="A30" s="420"/>
      <c r="B30" s="419">
        <f>VLOOKUP(A28,[1]U18GDL!$B$2:$H$17,5,0)</f>
        <v>3652633</v>
      </c>
      <c r="C30" s="419" t="str">
        <f>VLOOKUP(A28,[1]U18GDL!$B$2:$H$17,6,0)</f>
        <v>酒井　美優</v>
      </c>
      <c r="D30" s="419" t="s">
        <v>5</v>
      </c>
      <c r="E30" s="419" t="str">
        <f>VLOOKUP(A28,[1]U18GDL!$B$2:$H$17,7,0)</f>
        <v>茨キリ</v>
      </c>
      <c r="F30" s="423" t="s">
        <v>6</v>
      </c>
      <c r="G30" s="28"/>
      <c r="H30" s="38"/>
      <c r="J30" s="37"/>
    </row>
    <row r="31" spans="1:10" ht="12.6" customHeight="1" x14ac:dyDescent="0.15">
      <c r="A31" s="420"/>
      <c r="B31" s="419"/>
      <c r="C31" s="419"/>
      <c r="D31" s="419"/>
      <c r="E31" s="419"/>
      <c r="F31" s="423"/>
      <c r="G31" s="29"/>
      <c r="H31" s="43"/>
      <c r="J31" s="37"/>
    </row>
    <row r="32" spans="1:10" ht="12.6" customHeight="1" x14ac:dyDescent="0.15">
      <c r="A32" s="420">
        <v>8</v>
      </c>
      <c r="B32" s="424" t="str">
        <f>VLOOKUP(A32,[1]U18GDL!$B$2:$H$17,2,0)</f>
        <v>Ｂｙｅ</v>
      </c>
      <c r="C32" s="424"/>
      <c r="D32" s="421" t="s">
        <v>5</v>
      </c>
      <c r="E32" s="421"/>
      <c r="F32" s="422" t="s">
        <v>6</v>
      </c>
      <c r="G32" s="29"/>
      <c r="H32" s="27"/>
      <c r="J32" s="37"/>
    </row>
    <row r="33" spans="1:12" ht="12.6" customHeight="1" x14ac:dyDescent="0.15">
      <c r="A33" s="420"/>
      <c r="B33" s="424"/>
      <c r="C33" s="424"/>
      <c r="D33" s="421"/>
      <c r="E33" s="421"/>
      <c r="F33" s="422"/>
      <c r="G33" s="31"/>
      <c r="H33" s="27"/>
      <c r="J33" s="37"/>
    </row>
    <row r="34" spans="1:12" ht="12.6" customHeight="1" x14ac:dyDescent="0.15">
      <c r="A34" s="420"/>
      <c r="B34" s="424"/>
      <c r="C34" s="424"/>
      <c r="D34" s="419" t="s">
        <v>5</v>
      </c>
      <c r="E34" s="419"/>
      <c r="F34" s="423" t="s">
        <v>6</v>
      </c>
      <c r="G34" s="27"/>
      <c r="H34" s="323"/>
      <c r="I34" s="122"/>
      <c r="J34" s="127"/>
      <c r="K34" s="122"/>
    </row>
    <row r="35" spans="1:12" ht="12.6" customHeight="1" x14ac:dyDescent="0.15">
      <c r="A35" s="420"/>
      <c r="B35" s="424"/>
      <c r="C35" s="424"/>
      <c r="D35" s="419"/>
      <c r="E35" s="419"/>
      <c r="F35" s="423"/>
      <c r="G35" s="27"/>
      <c r="H35" s="323"/>
      <c r="I35" s="122"/>
      <c r="J35" s="127"/>
      <c r="K35" s="131" t="s">
        <v>923</v>
      </c>
    </row>
    <row r="36" spans="1:12" ht="12.6" customHeight="1" x14ac:dyDescent="0.15">
      <c r="A36" s="420">
        <v>9</v>
      </c>
      <c r="B36" s="421">
        <f>VLOOKUP(A36,[1]U18GDL!$B$2:$H$17,2,0)</f>
        <v>3652493</v>
      </c>
      <c r="C36" s="421" t="str">
        <f>VLOOKUP(A36,[1]U18GDL!$B$2:$H$17,3,0)</f>
        <v>江頭　美紅</v>
      </c>
      <c r="D36" s="421" t="s">
        <v>5</v>
      </c>
      <c r="E36" s="421" t="str">
        <f>VLOOKUP(A36,[1]U18GDL!$B$2:$H$17,4,0)</f>
        <v>取手聖徳高</v>
      </c>
      <c r="F36" s="422" t="s">
        <v>6</v>
      </c>
      <c r="G36" s="27"/>
      <c r="H36" s="323"/>
      <c r="I36" s="122"/>
      <c r="J36" s="127"/>
      <c r="K36" s="135">
        <v>64.64</v>
      </c>
      <c r="L36" s="23"/>
    </row>
    <row r="37" spans="1:12" ht="12.6" customHeight="1" x14ac:dyDescent="0.15">
      <c r="A37" s="420"/>
      <c r="B37" s="421"/>
      <c r="C37" s="421"/>
      <c r="D37" s="421"/>
      <c r="E37" s="421"/>
      <c r="F37" s="422"/>
      <c r="G37" s="36"/>
      <c r="H37" s="323"/>
      <c r="I37" s="122"/>
      <c r="J37" s="127"/>
      <c r="K37" s="344"/>
      <c r="L37" s="23"/>
    </row>
    <row r="38" spans="1:12" ht="12.6" customHeight="1" x14ac:dyDescent="0.15">
      <c r="A38" s="420"/>
      <c r="B38" s="419">
        <f>VLOOKUP(A36,[1]U18GDL!$B$2:$H$17,5,0)</f>
        <v>3652652</v>
      </c>
      <c r="C38" s="419" t="str">
        <f>VLOOKUP(A36,[1]U18GDL!$B$2:$H$17,6,0)</f>
        <v>徳澤　ゆきの</v>
      </c>
      <c r="D38" s="419" t="s">
        <v>5</v>
      </c>
      <c r="E38" s="419" t="str">
        <f>VLOOKUP(A36,[1]U18GDL!$B$2:$H$17,7,0)</f>
        <v>霞ヶ浦高</v>
      </c>
      <c r="F38" s="423" t="s">
        <v>6</v>
      </c>
      <c r="G38" s="28"/>
      <c r="H38" s="323"/>
      <c r="I38" s="122"/>
      <c r="J38" s="127"/>
      <c r="K38" s="344"/>
      <c r="L38" s="23"/>
    </row>
    <row r="39" spans="1:12" ht="12.6" customHeight="1" x14ac:dyDescent="0.15">
      <c r="A39" s="420"/>
      <c r="B39" s="419"/>
      <c r="C39" s="419"/>
      <c r="D39" s="419"/>
      <c r="E39" s="419"/>
      <c r="F39" s="423"/>
      <c r="G39" s="29"/>
      <c r="H39" s="133" t="s">
        <v>926</v>
      </c>
      <c r="I39" s="122"/>
      <c r="J39" s="127"/>
      <c r="K39" s="344"/>
      <c r="L39" s="23"/>
    </row>
    <row r="40" spans="1:12" ht="12.6" customHeight="1" x14ac:dyDescent="0.15">
      <c r="A40" s="420">
        <v>10</v>
      </c>
      <c r="B40" s="421">
        <f>VLOOKUP(A40,[1]U18GDL!$B$2:$H$17,2,0)</f>
        <v>3652412</v>
      </c>
      <c r="C40" s="421" t="str">
        <f>VLOOKUP(A40,[1]U18GDL!$B$2:$H$17,3,0)</f>
        <v>齊藤　奈輔</v>
      </c>
      <c r="D40" s="421" t="s">
        <v>5</v>
      </c>
      <c r="E40" s="421" t="str">
        <f>VLOOKUP(A40,[1]U18GDL!$B$2:$H$17,4,0)</f>
        <v>東洋大牛久高</v>
      </c>
      <c r="F40" s="422" t="s">
        <v>6</v>
      </c>
      <c r="G40" s="29"/>
      <c r="H40" s="345" t="s">
        <v>927</v>
      </c>
      <c r="I40" s="122"/>
      <c r="J40" s="127"/>
      <c r="K40" s="344"/>
      <c r="L40" s="23"/>
    </row>
    <row r="41" spans="1:12" ht="12.6" customHeight="1" x14ac:dyDescent="0.15">
      <c r="A41" s="420"/>
      <c r="B41" s="421"/>
      <c r="C41" s="421"/>
      <c r="D41" s="421"/>
      <c r="E41" s="421"/>
      <c r="F41" s="422"/>
      <c r="G41" s="31"/>
      <c r="H41" s="124"/>
      <c r="I41" s="122"/>
      <c r="J41" s="127"/>
      <c r="K41" s="344"/>
      <c r="L41" s="23"/>
    </row>
    <row r="42" spans="1:12" ht="12.6" customHeight="1" x14ac:dyDescent="0.15">
      <c r="A42" s="420"/>
      <c r="B42" s="419">
        <f>VLOOKUP(A40,[1]U18GDL!$B$2:$H$17,5,0)</f>
        <v>3652648</v>
      </c>
      <c r="C42" s="419" t="str">
        <f>VLOOKUP(A40,[1]U18GDL!$B$2:$H$17,6,0)</f>
        <v>奥野矢　莉沙</v>
      </c>
      <c r="D42" s="419" t="s">
        <v>5</v>
      </c>
      <c r="E42" s="419" t="str">
        <f>VLOOKUP(A40,[1]U18GDL!$B$2:$H$17,7,0)</f>
        <v>東洋大牛久高</v>
      </c>
      <c r="F42" s="423" t="s">
        <v>6</v>
      </c>
      <c r="G42" s="27"/>
      <c r="H42" s="124"/>
      <c r="I42" s="122"/>
      <c r="J42" s="127"/>
      <c r="K42" s="344"/>
      <c r="L42" s="23"/>
    </row>
    <row r="43" spans="1:12" ht="12.6" customHeight="1" x14ac:dyDescent="0.15">
      <c r="A43" s="420"/>
      <c r="B43" s="419"/>
      <c r="C43" s="419"/>
      <c r="D43" s="419"/>
      <c r="E43" s="419"/>
      <c r="F43" s="423"/>
      <c r="G43" s="27"/>
      <c r="H43" s="124"/>
      <c r="I43" s="131" t="s">
        <v>928</v>
      </c>
      <c r="J43" s="127"/>
      <c r="K43" s="344"/>
      <c r="L43" s="23"/>
    </row>
    <row r="44" spans="1:12" ht="12.6" customHeight="1" x14ac:dyDescent="0.15">
      <c r="A44" s="420">
        <v>11</v>
      </c>
      <c r="B44" s="424" t="str">
        <f>VLOOKUP(A44,[1]U18GDL!$B$2:$H$17,2,0)</f>
        <v>Ｂｙｅ</v>
      </c>
      <c r="C44" s="424"/>
      <c r="D44" s="421" t="s">
        <v>116</v>
      </c>
      <c r="E44" s="421"/>
      <c r="F44" s="422" t="s">
        <v>6</v>
      </c>
      <c r="G44" s="27"/>
      <c r="H44" s="124"/>
      <c r="I44" s="126" t="s">
        <v>933</v>
      </c>
      <c r="J44" s="127"/>
      <c r="K44" s="344"/>
      <c r="L44" s="23"/>
    </row>
    <row r="45" spans="1:12" ht="12.6" customHeight="1" x14ac:dyDescent="0.15">
      <c r="A45" s="420"/>
      <c r="B45" s="424"/>
      <c r="C45" s="424"/>
      <c r="D45" s="421"/>
      <c r="E45" s="421"/>
      <c r="F45" s="422"/>
      <c r="G45" s="36"/>
      <c r="H45" s="124"/>
      <c r="I45" s="346" t="s">
        <v>929</v>
      </c>
      <c r="J45" s="127"/>
      <c r="K45" s="344"/>
      <c r="L45" s="23"/>
    </row>
    <row r="46" spans="1:12" ht="12.6" customHeight="1" x14ac:dyDescent="0.15">
      <c r="A46" s="420"/>
      <c r="B46" s="424"/>
      <c r="C46" s="424"/>
      <c r="D46" s="419" t="s">
        <v>5</v>
      </c>
      <c r="E46" s="419"/>
      <c r="F46" s="423" t="s">
        <v>6</v>
      </c>
      <c r="G46" s="28"/>
      <c r="H46" s="128"/>
      <c r="I46" s="127"/>
      <c r="J46" s="127"/>
      <c r="K46" s="344"/>
      <c r="L46" s="23"/>
    </row>
    <row r="47" spans="1:12" ht="12.6" customHeight="1" x14ac:dyDescent="0.15">
      <c r="A47" s="420"/>
      <c r="B47" s="424"/>
      <c r="C47" s="424"/>
      <c r="D47" s="419"/>
      <c r="E47" s="419"/>
      <c r="F47" s="423"/>
      <c r="G47" s="29"/>
      <c r="H47" s="129"/>
      <c r="I47" s="127"/>
      <c r="J47" s="127"/>
      <c r="K47" s="344"/>
      <c r="L47" s="23"/>
    </row>
    <row r="48" spans="1:12" ht="12.6" customHeight="1" x14ac:dyDescent="0.15">
      <c r="A48" s="420">
        <v>12</v>
      </c>
      <c r="B48" s="421">
        <f>VLOOKUP(A48,[1]U18GDL!$B$2:$H$17,2,0)</f>
        <v>3652396</v>
      </c>
      <c r="C48" s="421" t="str">
        <f>VLOOKUP(A48,[1]U18GDL!$B$2:$H$17,3,0)</f>
        <v>田中　恵美子</v>
      </c>
      <c r="D48" s="421" t="s">
        <v>116</v>
      </c>
      <c r="E48" s="421" t="str">
        <f>VLOOKUP(A48,[1]U18GDL!$B$2:$H$17,4,0)</f>
        <v>東洋大牛久高</v>
      </c>
      <c r="F48" s="422" t="s">
        <v>117</v>
      </c>
      <c r="G48" s="29"/>
      <c r="H48" s="323"/>
      <c r="I48" s="127"/>
      <c r="J48" s="127"/>
      <c r="K48" s="344"/>
      <c r="L48" s="23"/>
    </row>
    <row r="49" spans="1:12" ht="12.6" customHeight="1" x14ac:dyDescent="0.15">
      <c r="A49" s="420"/>
      <c r="B49" s="421"/>
      <c r="C49" s="421"/>
      <c r="D49" s="421"/>
      <c r="E49" s="421"/>
      <c r="F49" s="422"/>
      <c r="G49" s="31"/>
      <c r="H49" s="323"/>
      <c r="I49" s="127"/>
      <c r="J49" s="127"/>
      <c r="K49" s="344"/>
      <c r="L49" s="23"/>
    </row>
    <row r="50" spans="1:12" ht="12.6" customHeight="1" x14ac:dyDescent="0.15">
      <c r="A50" s="420"/>
      <c r="B50" s="419">
        <f>VLOOKUP(A48,[1]U18GDL!$B$2:$H$17,5,0)</f>
        <v>3652429</v>
      </c>
      <c r="C50" s="419" t="str">
        <f>VLOOKUP(A48,[1]U18GDL!$B$2:$H$17,6,0)</f>
        <v>田崎　琴美</v>
      </c>
      <c r="D50" s="419" t="s">
        <v>5</v>
      </c>
      <c r="E50" s="419" t="str">
        <f>VLOOKUP(A48,[1]U18GDL!$B$2:$H$17,7,0)</f>
        <v>東洋大牛久高</v>
      </c>
      <c r="F50" s="423" t="s">
        <v>6</v>
      </c>
      <c r="G50" s="27"/>
      <c r="H50" s="323"/>
      <c r="I50" s="127"/>
      <c r="J50" s="127"/>
      <c r="K50" s="344"/>
      <c r="L50" s="23"/>
    </row>
    <row r="51" spans="1:12" ht="12.6" customHeight="1" x14ac:dyDescent="0.15">
      <c r="A51" s="420"/>
      <c r="B51" s="419"/>
      <c r="C51" s="419"/>
      <c r="D51" s="419"/>
      <c r="E51" s="419"/>
      <c r="F51" s="423"/>
      <c r="G51" s="27"/>
      <c r="H51" s="323"/>
      <c r="I51" s="127"/>
      <c r="J51" s="136" t="s">
        <v>928</v>
      </c>
      <c r="K51" s="344"/>
      <c r="L51" s="23"/>
    </row>
    <row r="52" spans="1:12" ht="12.6" customHeight="1" x14ac:dyDescent="0.15">
      <c r="A52" s="420">
        <v>13</v>
      </c>
      <c r="B52" s="421">
        <f>VLOOKUP(A52,[1]U18GDL!$B$2:$H$17,2,0)</f>
        <v>3652562</v>
      </c>
      <c r="C52" s="421" t="str">
        <f>VLOOKUP(A52,[1]U18GDL!$B$2:$H$17,3,0)</f>
        <v>山本　彩香</v>
      </c>
      <c r="D52" s="421" t="s">
        <v>5</v>
      </c>
      <c r="E52" s="421" t="str">
        <f>VLOOKUP(A52,[1]U18GDL!$B$2:$H$17,4,0)</f>
        <v>Ａｓｃｈ Ｔ．Ａ</v>
      </c>
      <c r="F52" s="422" t="s">
        <v>118</v>
      </c>
      <c r="G52" s="27"/>
      <c r="H52" s="323"/>
      <c r="I52" s="127"/>
      <c r="J52" s="122" t="s">
        <v>932</v>
      </c>
      <c r="K52" s="344"/>
      <c r="L52" s="23"/>
    </row>
    <row r="53" spans="1:12" ht="12.6" customHeight="1" x14ac:dyDescent="0.15">
      <c r="A53" s="420"/>
      <c r="B53" s="421"/>
      <c r="C53" s="421"/>
      <c r="D53" s="421"/>
      <c r="E53" s="421"/>
      <c r="F53" s="422"/>
      <c r="G53" s="27"/>
      <c r="H53" s="323"/>
      <c r="I53" s="127"/>
      <c r="J53" s="347" t="s">
        <v>930</v>
      </c>
      <c r="K53" s="344"/>
      <c r="L53" s="23"/>
    </row>
    <row r="54" spans="1:12" ht="12.6" customHeight="1" x14ac:dyDescent="0.15">
      <c r="A54" s="420"/>
      <c r="B54" s="419">
        <f>VLOOKUP(A52,[1]U18GDL!$B$2:$H$17,5,0)</f>
        <v>3652579</v>
      </c>
      <c r="C54" s="419" t="str">
        <f>VLOOKUP(A52,[1]U18GDL!$B$2:$H$17,6,0)</f>
        <v>大木　優里</v>
      </c>
      <c r="D54" s="419" t="s">
        <v>5</v>
      </c>
      <c r="E54" s="419" t="str">
        <f>VLOOKUP(A52,[1]U18GDL!$B$2:$H$17,7,0)</f>
        <v>Ａｓｃｈ Ｔ．Ａ</v>
      </c>
      <c r="F54" s="423" t="s">
        <v>6</v>
      </c>
      <c r="G54" s="28"/>
      <c r="H54" s="323"/>
      <c r="I54" s="127"/>
      <c r="J54" s="122"/>
      <c r="K54" s="344"/>
      <c r="L54" s="23"/>
    </row>
    <row r="55" spans="1:12" ht="12.6" customHeight="1" x14ac:dyDescent="0.15">
      <c r="A55" s="420"/>
      <c r="B55" s="419"/>
      <c r="C55" s="419"/>
      <c r="D55" s="419"/>
      <c r="E55" s="419"/>
      <c r="F55" s="423"/>
      <c r="G55" s="29"/>
      <c r="H55" s="133"/>
      <c r="I55" s="127"/>
      <c r="J55" s="122"/>
      <c r="K55" s="344"/>
      <c r="L55" s="23"/>
    </row>
    <row r="56" spans="1:12" ht="12.6" customHeight="1" x14ac:dyDescent="0.15">
      <c r="A56" s="420">
        <v>14</v>
      </c>
      <c r="B56" s="424" t="str">
        <f>VLOOKUP(A56,[1]U18GDL!$B$2:$H$17,2,0)</f>
        <v>Ｂｙｅ</v>
      </c>
      <c r="C56" s="424"/>
      <c r="D56" s="421" t="s">
        <v>5</v>
      </c>
      <c r="E56" s="421"/>
      <c r="F56" s="422" t="s">
        <v>6</v>
      </c>
      <c r="G56" s="29"/>
      <c r="H56" s="123"/>
      <c r="I56" s="127"/>
      <c r="J56" s="122"/>
      <c r="K56" s="344"/>
      <c r="L56" s="23"/>
    </row>
    <row r="57" spans="1:12" ht="12.6" customHeight="1" x14ac:dyDescent="0.15">
      <c r="A57" s="420"/>
      <c r="B57" s="424"/>
      <c r="C57" s="424"/>
      <c r="D57" s="421"/>
      <c r="E57" s="421"/>
      <c r="F57" s="422"/>
      <c r="G57" s="31"/>
      <c r="H57" s="124"/>
      <c r="I57" s="127"/>
      <c r="J57" s="122"/>
      <c r="K57" s="344"/>
      <c r="L57" s="23"/>
    </row>
    <row r="58" spans="1:12" ht="12.6" customHeight="1" x14ac:dyDescent="0.15">
      <c r="A58" s="420"/>
      <c r="B58" s="424"/>
      <c r="C58" s="424"/>
      <c r="D58" s="419" t="s">
        <v>5</v>
      </c>
      <c r="E58" s="419"/>
      <c r="F58" s="423" t="s">
        <v>6</v>
      </c>
      <c r="G58" s="32"/>
      <c r="H58" s="124"/>
      <c r="I58" s="127"/>
      <c r="J58" s="122"/>
      <c r="K58" s="344"/>
      <c r="L58" s="23"/>
    </row>
    <row r="59" spans="1:12" ht="12.6" customHeight="1" x14ac:dyDescent="0.15">
      <c r="A59" s="420"/>
      <c r="B59" s="424"/>
      <c r="C59" s="424"/>
      <c r="D59" s="419"/>
      <c r="E59" s="419"/>
      <c r="F59" s="423"/>
      <c r="G59" s="32"/>
      <c r="H59" s="124"/>
      <c r="I59" s="136" t="s">
        <v>931</v>
      </c>
      <c r="J59" s="122"/>
      <c r="K59" s="344"/>
      <c r="L59" s="23"/>
    </row>
    <row r="60" spans="1:12" ht="12.6" customHeight="1" x14ac:dyDescent="0.15">
      <c r="A60" s="420">
        <v>15</v>
      </c>
      <c r="B60" s="424" t="str">
        <f>VLOOKUP(A60,[1]U18GDL!$B$2:$H$17,2,0)</f>
        <v>Ｂｙｅ</v>
      </c>
      <c r="C60" s="424"/>
      <c r="D60" s="421" t="s">
        <v>5</v>
      </c>
      <c r="E60" s="421"/>
      <c r="F60" s="422" t="s">
        <v>6</v>
      </c>
      <c r="G60" s="27"/>
      <c r="H60" s="124"/>
      <c r="I60" s="122">
        <v>62.62</v>
      </c>
      <c r="J60" s="122"/>
      <c r="K60" s="344"/>
      <c r="L60" s="23"/>
    </row>
    <row r="61" spans="1:12" ht="12.6" customHeight="1" x14ac:dyDescent="0.15">
      <c r="A61" s="420"/>
      <c r="B61" s="424"/>
      <c r="C61" s="424"/>
      <c r="D61" s="421"/>
      <c r="E61" s="421"/>
      <c r="F61" s="422"/>
      <c r="G61" s="36"/>
      <c r="H61" s="124"/>
      <c r="I61" s="122"/>
      <c r="J61" s="122"/>
      <c r="K61" s="344"/>
      <c r="L61" s="23"/>
    </row>
    <row r="62" spans="1:12" ht="12.6" customHeight="1" x14ac:dyDescent="0.15">
      <c r="A62" s="420"/>
      <c r="B62" s="424"/>
      <c r="C62" s="424"/>
      <c r="D62" s="419" t="s">
        <v>5</v>
      </c>
      <c r="E62" s="419"/>
      <c r="F62" s="423" t="s">
        <v>6</v>
      </c>
      <c r="G62" s="28"/>
      <c r="H62" s="128"/>
      <c r="I62" s="122"/>
      <c r="J62" s="122"/>
      <c r="K62" s="344"/>
      <c r="L62" s="23"/>
    </row>
    <row r="63" spans="1:12" ht="12.6" customHeight="1" x14ac:dyDescent="0.15">
      <c r="A63" s="420"/>
      <c r="B63" s="424"/>
      <c r="C63" s="424"/>
      <c r="D63" s="419"/>
      <c r="E63" s="419"/>
      <c r="F63" s="423"/>
      <c r="G63" s="29"/>
      <c r="H63" s="129"/>
      <c r="I63" s="122"/>
      <c r="J63" s="122"/>
      <c r="K63" s="344"/>
      <c r="L63" s="23"/>
    </row>
    <row r="64" spans="1:12" ht="12.6" customHeight="1" x14ac:dyDescent="0.15">
      <c r="A64" s="420">
        <v>16</v>
      </c>
      <c r="B64" s="421">
        <f>VLOOKUP(A64,[1]U18GDL!$B$2:$H$17,2,0)</f>
        <v>3652349</v>
      </c>
      <c r="C64" s="421" t="str">
        <f>VLOOKUP(A64,[1]U18GDL!$B$2:$H$17,3,0)</f>
        <v>高萩　眞子</v>
      </c>
      <c r="D64" s="421" t="s">
        <v>5</v>
      </c>
      <c r="E64" s="421" t="str">
        <f>VLOOKUP(A64,[1]U18GDL!$B$2:$H$17,4,0)</f>
        <v>ＣＳＪ</v>
      </c>
      <c r="F64" s="422" t="s">
        <v>6</v>
      </c>
      <c r="G64" s="29"/>
      <c r="H64" s="323"/>
      <c r="I64" s="122"/>
      <c r="J64" s="122"/>
      <c r="K64" s="344"/>
      <c r="L64" s="23"/>
    </row>
    <row r="65" spans="1:12" ht="12.6" customHeight="1" x14ac:dyDescent="0.15">
      <c r="A65" s="420"/>
      <c r="B65" s="421"/>
      <c r="C65" s="421"/>
      <c r="D65" s="421"/>
      <c r="E65" s="421"/>
      <c r="F65" s="422"/>
      <c r="G65" s="31"/>
      <c r="H65" s="323"/>
      <c r="I65" s="122"/>
      <c r="J65" s="122"/>
      <c r="K65" s="344"/>
      <c r="L65" s="23"/>
    </row>
    <row r="66" spans="1:12" ht="12.6" customHeight="1" x14ac:dyDescent="0.15">
      <c r="A66" s="420"/>
      <c r="B66" s="419">
        <f>VLOOKUP(A64,[1]U18GDL!$B$2:$H$17,5,0)</f>
        <v>3652348</v>
      </c>
      <c r="C66" s="419" t="str">
        <f>VLOOKUP(A64,[1]U18GDL!$B$2:$H$17,6,0)</f>
        <v>塚田　結</v>
      </c>
      <c r="D66" s="419" t="s">
        <v>5</v>
      </c>
      <c r="E66" s="419" t="str">
        <f>VLOOKUP(A64,[1]U18GDL!$B$2:$H$17,7,0)</f>
        <v>ＣＳＪ</v>
      </c>
      <c r="F66" s="423" t="s">
        <v>6</v>
      </c>
      <c r="G66" s="27"/>
      <c r="H66" s="323"/>
      <c r="I66" s="122"/>
      <c r="J66" s="122"/>
      <c r="K66" s="344"/>
      <c r="L66" s="23"/>
    </row>
    <row r="67" spans="1:12" ht="12.6" customHeight="1" x14ac:dyDescent="0.15">
      <c r="A67" s="420"/>
      <c r="B67" s="419"/>
      <c r="C67" s="419"/>
      <c r="D67" s="419"/>
      <c r="E67" s="419"/>
      <c r="F67" s="423"/>
      <c r="G67" s="27"/>
      <c r="H67" s="323"/>
      <c r="I67" s="122"/>
      <c r="J67" s="122"/>
      <c r="K67" s="344"/>
      <c r="L67" s="23"/>
    </row>
    <row r="68" spans="1:12" ht="12.6" customHeight="1" x14ac:dyDescent="0.15">
      <c r="A68" s="48"/>
      <c r="B68" s="49"/>
      <c r="C68" s="48"/>
      <c r="D68" s="48"/>
      <c r="E68" s="48"/>
      <c r="F68" s="48"/>
      <c r="G68" s="27"/>
      <c r="H68" s="27"/>
    </row>
    <row r="69" spans="1:12" ht="12.6" customHeight="1" x14ac:dyDescent="0.15">
      <c r="A69" s="425"/>
      <c r="B69" s="425"/>
      <c r="C69" s="66"/>
      <c r="D69" s="66"/>
      <c r="E69" s="66"/>
      <c r="F69" s="66"/>
      <c r="G69" s="32"/>
      <c r="H69" s="32"/>
      <c r="I69" s="45"/>
    </row>
    <row r="70" spans="1:12" ht="12.6" customHeight="1" x14ac:dyDescent="0.15">
      <c r="A70" s="66"/>
      <c r="B70" s="426"/>
      <c r="C70" s="426"/>
      <c r="D70" s="426"/>
      <c r="E70" s="426"/>
      <c r="F70" s="427"/>
      <c r="G70" s="32"/>
      <c r="H70" s="32"/>
      <c r="I70" s="45"/>
    </row>
    <row r="71" spans="1:12" ht="12.6" customHeight="1" x14ac:dyDescent="0.15">
      <c r="A71" s="66"/>
      <c r="B71" s="426"/>
      <c r="C71" s="426"/>
      <c r="D71" s="426"/>
      <c r="E71" s="426"/>
      <c r="F71" s="427"/>
      <c r="G71" s="32"/>
      <c r="H71" s="386"/>
      <c r="I71" s="45"/>
    </row>
    <row r="72" spans="1:12" ht="12.6" customHeight="1" x14ac:dyDescent="0.15">
      <c r="A72" s="66"/>
      <c r="B72" s="428"/>
      <c r="C72" s="428"/>
      <c r="D72" s="428"/>
      <c r="E72" s="428"/>
      <c r="F72" s="429"/>
      <c r="G72" s="32"/>
      <c r="H72" s="386"/>
      <c r="I72" s="45"/>
    </row>
    <row r="73" spans="1:12" ht="12.6" customHeight="1" x14ac:dyDescent="0.15">
      <c r="A73" s="66"/>
      <c r="B73" s="428"/>
      <c r="C73" s="428"/>
      <c r="D73" s="428"/>
      <c r="E73" s="428"/>
      <c r="F73" s="429"/>
      <c r="G73" s="32"/>
      <c r="H73" s="386"/>
      <c r="I73" s="45"/>
    </row>
    <row r="74" spans="1:12" ht="12.6" customHeight="1" x14ac:dyDescent="0.15">
      <c r="A74" s="66"/>
      <c r="B74" s="426"/>
      <c r="C74" s="426"/>
      <c r="D74" s="426"/>
      <c r="E74" s="426"/>
      <c r="F74" s="427"/>
      <c r="G74" s="32"/>
      <c r="H74" s="386"/>
      <c r="I74" s="45"/>
    </row>
    <row r="75" spans="1:12" ht="12.6" customHeight="1" x14ac:dyDescent="0.15">
      <c r="A75" s="66"/>
      <c r="B75" s="426"/>
      <c r="C75" s="426"/>
      <c r="D75" s="426"/>
      <c r="E75" s="426"/>
      <c r="F75" s="427"/>
      <c r="G75" s="32"/>
      <c r="H75" s="386"/>
      <c r="I75" s="45"/>
    </row>
    <row r="76" spans="1:12" ht="12.6" customHeight="1" x14ac:dyDescent="0.15">
      <c r="A76" s="66"/>
      <c r="B76" s="428"/>
      <c r="C76" s="428"/>
      <c r="D76" s="428"/>
      <c r="E76" s="428"/>
      <c r="F76" s="429"/>
      <c r="G76" s="32"/>
      <c r="H76" s="32"/>
      <c r="I76" s="45"/>
    </row>
    <row r="77" spans="1:12" x14ac:dyDescent="0.15">
      <c r="A77" s="66"/>
      <c r="B77" s="428"/>
      <c r="C77" s="428"/>
      <c r="D77" s="428"/>
      <c r="E77" s="428"/>
      <c r="F77" s="429"/>
      <c r="G77" s="32"/>
      <c r="H77" s="32"/>
      <c r="I77" s="45"/>
    </row>
    <row r="78" spans="1:12" x14ac:dyDescent="0.15">
      <c r="A78" s="48"/>
      <c r="B78" s="49"/>
      <c r="C78" s="48"/>
      <c r="D78" s="48"/>
      <c r="E78" s="48"/>
      <c r="F78" s="48"/>
      <c r="G78" s="27"/>
      <c r="H78" s="27"/>
    </row>
    <row r="79" spans="1:12" x14ac:dyDescent="0.15">
      <c r="A79" s="48"/>
      <c r="B79" s="49"/>
      <c r="C79" s="48"/>
      <c r="D79" s="48"/>
      <c r="E79" s="48"/>
      <c r="F79" s="48"/>
      <c r="G79" s="27"/>
      <c r="H79" s="27"/>
    </row>
    <row r="80" spans="1:12" x14ac:dyDescent="0.15">
      <c r="A80" s="48"/>
      <c r="B80" s="49"/>
      <c r="C80" s="48"/>
      <c r="D80" s="48"/>
      <c r="E80" s="48"/>
      <c r="F80" s="48"/>
      <c r="G80" s="27"/>
      <c r="H80" s="27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  <c r="I97" s="4"/>
      <c r="J97" s="4"/>
      <c r="K97" s="4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  <c r="I98" s="4"/>
      <c r="J98" s="4"/>
      <c r="K98" s="4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G113" s="4"/>
      <c r="H113" s="4"/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</sheetData>
  <mergeCells count="176">
    <mergeCell ref="A69:B69"/>
    <mergeCell ref="B74:B75"/>
    <mergeCell ref="C74:C75"/>
    <mergeCell ref="D74:D75"/>
    <mergeCell ref="E74:E75"/>
    <mergeCell ref="F74:F75"/>
    <mergeCell ref="B76:B77"/>
    <mergeCell ref="C76:C77"/>
    <mergeCell ref="D76:D77"/>
    <mergeCell ref="E76:E77"/>
    <mergeCell ref="F76:F77"/>
    <mergeCell ref="B70:B71"/>
    <mergeCell ref="C70:C71"/>
    <mergeCell ref="D70:D71"/>
    <mergeCell ref="E70:E71"/>
    <mergeCell ref="F70:F71"/>
    <mergeCell ref="B72:B73"/>
    <mergeCell ref="C72:C73"/>
    <mergeCell ref="D72:D73"/>
    <mergeCell ref="E72:E73"/>
    <mergeCell ref="F72:F73"/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56:C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B44:C47"/>
    <mergeCell ref="D46:D47"/>
    <mergeCell ref="E46:E47"/>
    <mergeCell ref="F46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B32:C3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B16:C19"/>
    <mergeCell ref="B24:C2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B8:C11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workbookViewId="0">
      <selection activeCell="A26" sqref="A26"/>
    </sheetView>
  </sheetViews>
  <sheetFormatPr defaultRowHeight="13.5" x14ac:dyDescent="0.15"/>
  <cols>
    <col min="2" max="2" width="11.5" bestFit="1" customWidth="1"/>
    <col min="3" max="3" width="13.25" bestFit="1" customWidth="1"/>
    <col min="4" max="4" width="2.375" bestFit="1" customWidth="1"/>
    <col min="5" max="5" width="13.2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1279</v>
      </c>
    </row>
    <row r="4" spans="1:9" x14ac:dyDescent="0.15">
      <c r="A4" s="4" t="s">
        <v>942</v>
      </c>
    </row>
    <row r="5" spans="1:9" x14ac:dyDescent="0.15">
      <c r="B5" s="416">
        <v>3652652</v>
      </c>
      <c r="C5" s="416" t="s">
        <v>943</v>
      </c>
      <c r="D5" s="417" t="s">
        <v>5</v>
      </c>
      <c r="E5" s="416" t="s">
        <v>945</v>
      </c>
      <c r="F5" s="417" t="s">
        <v>6</v>
      </c>
      <c r="G5" s="10"/>
      <c r="H5" s="372"/>
      <c r="I5" s="23"/>
    </row>
    <row r="6" spans="1:9" x14ac:dyDescent="0.15">
      <c r="B6" s="416"/>
      <c r="C6" s="416"/>
      <c r="D6" s="417"/>
      <c r="E6" s="416"/>
      <c r="F6" s="417"/>
      <c r="G6" s="11"/>
      <c r="H6" s="12" t="s">
        <v>911</v>
      </c>
      <c r="I6" s="23"/>
    </row>
    <row r="7" spans="1:9" x14ac:dyDescent="0.15">
      <c r="B7" s="416">
        <v>3652420</v>
      </c>
      <c r="C7" s="416" t="s">
        <v>944</v>
      </c>
      <c r="D7" s="417" t="s">
        <v>5</v>
      </c>
      <c r="E7" s="416" t="s">
        <v>740</v>
      </c>
      <c r="F7" s="417" t="s">
        <v>6</v>
      </c>
      <c r="G7" s="14"/>
      <c r="H7" s="350" t="s">
        <v>951</v>
      </c>
    </row>
    <row r="8" spans="1:9" x14ac:dyDescent="0.15">
      <c r="B8" s="416"/>
      <c r="C8" s="416"/>
      <c r="D8" s="417"/>
      <c r="E8" s="416"/>
      <c r="F8" s="417"/>
      <c r="G8" s="4"/>
      <c r="H8" s="4"/>
    </row>
    <row r="10" spans="1:9" x14ac:dyDescent="0.15">
      <c r="A10" s="4" t="s">
        <v>952</v>
      </c>
    </row>
    <row r="11" spans="1:9" x14ac:dyDescent="0.15">
      <c r="B11" s="416">
        <v>3652429</v>
      </c>
      <c r="C11" s="416" t="s">
        <v>946</v>
      </c>
      <c r="D11" s="417" t="s">
        <v>5</v>
      </c>
      <c r="E11" s="416" t="s">
        <v>948</v>
      </c>
      <c r="F11" s="417" t="s">
        <v>6</v>
      </c>
      <c r="G11" s="10"/>
      <c r="H11" s="372"/>
      <c r="I11" s="23"/>
    </row>
    <row r="12" spans="1:9" x14ac:dyDescent="0.15">
      <c r="B12" s="416"/>
      <c r="C12" s="416"/>
      <c r="D12" s="417"/>
      <c r="E12" s="416"/>
      <c r="F12" s="417"/>
      <c r="G12" s="11"/>
      <c r="H12" s="12" t="s">
        <v>837</v>
      </c>
      <c r="I12" s="23"/>
    </row>
    <row r="13" spans="1:9" x14ac:dyDescent="0.15">
      <c r="B13" s="416">
        <v>3652177</v>
      </c>
      <c r="C13" s="416" t="s">
        <v>947</v>
      </c>
      <c r="D13" s="417" t="s">
        <v>5</v>
      </c>
      <c r="E13" s="416" t="s">
        <v>948</v>
      </c>
      <c r="F13" s="417" t="s">
        <v>6</v>
      </c>
      <c r="G13" s="14"/>
      <c r="H13" s="371" t="s">
        <v>950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916</v>
      </c>
    </row>
    <row r="15" spans="1:9" x14ac:dyDescent="0.15">
      <c r="B15" s="416">
        <v>3652349</v>
      </c>
      <c r="C15" s="416" t="s">
        <v>936</v>
      </c>
      <c r="D15" s="417" t="s">
        <v>5</v>
      </c>
      <c r="E15" s="416" t="s">
        <v>740</v>
      </c>
      <c r="F15" s="417" t="s">
        <v>6</v>
      </c>
      <c r="G15" s="10"/>
      <c r="H15" s="375"/>
      <c r="I15" s="371">
        <v>83</v>
      </c>
    </row>
    <row r="16" spans="1:9" x14ac:dyDescent="0.15">
      <c r="B16" s="416"/>
      <c r="C16" s="416"/>
      <c r="D16" s="417"/>
      <c r="E16" s="416"/>
      <c r="F16" s="417"/>
      <c r="G16" s="11"/>
      <c r="H16" s="17" t="s">
        <v>916</v>
      </c>
    </row>
    <row r="17" spans="1:8" x14ac:dyDescent="0.15">
      <c r="B17" s="416">
        <v>3652578</v>
      </c>
      <c r="C17" s="416" t="s">
        <v>939</v>
      </c>
      <c r="D17" s="417" t="s">
        <v>5</v>
      </c>
      <c r="E17" s="416" t="s">
        <v>949</v>
      </c>
      <c r="F17" s="417" t="s">
        <v>6</v>
      </c>
      <c r="G17" s="14"/>
      <c r="H17" s="371">
        <v>85</v>
      </c>
    </row>
    <row r="18" spans="1:8" x14ac:dyDescent="0.15">
      <c r="B18" s="416"/>
      <c r="C18" s="416"/>
      <c r="D18" s="417"/>
      <c r="E18" s="416"/>
      <c r="F18" s="417"/>
      <c r="G18" s="4"/>
      <c r="H18" s="4"/>
    </row>
    <row r="20" spans="1:8" x14ac:dyDescent="0.15">
      <c r="A20" s="4" t="s">
        <v>953</v>
      </c>
      <c r="B20" s="4"/>
    </row>
    <row r="21" spans="1:8" x14ac:dyDescent="0.15">
      <c r="B21" s="416">
        <v>3652429</v>
      </c>
      <c r="C21" s="416" t="s">
        <v>946</v>
      </c>
      <c r="D21" s="417" t="s">
        <v>5</v>
      </c>
      <c r="E21" s="416" t="s">
        <v>948</v>
      </c>
      <c r="F21" s="417" t="s">
        <v>6</v>
      </c>
      <c r="G21" s="10"/>
      <c r="H21" s="372"/>
    </row>
    <row r="22" spans="1:8" x14ac:dyDescent="0.15">
      <c r="B22" s="416"/>
      <c r="C22" s="416"/>
      <c r="D22" s="417"/>
      <c r="E22" s="416"/>
      <c r="F22" s="417"/>
      <c r="G22" s="11"/>
      <c r="H22" s="12" t="s">
        <v>909</v>
      </c>
    </row>
    <row r="23" spans="1:8" x14ac:dyDescent="0.15">
      <c r="B23" s="416">
        <v>3652578</v>
      </c>
      <c r="C23" s="416" t="s">
        <v>939</v>
      </c>
      <c r="D23" s="417" t="s">
        <v>5</v>
      </c>
      <c r="E23" s="416" t="s">
        <v>949</v>
      </c>
      <c r="F23" s="417" t="s">
        <v>6</v>
      </c>
      <c r="G23" s="14"/>
      <c r="H23" s="371">
        <v>86</v>
      </c>
    </row>
    <row r="24" spans="1:8" x14ac:dyDescent="0.15">
      <c r="B24" s="416"/>
      <c r="C24" s="416"/>
      <c r="D24" s="417"/>
      <c r="E24" s="416"/>
      <c r="F24" s="417"/>
      <c r="G24" s="4"/>
      <c r="H24" s="4"/>
    </row>
    <row r="26" spans="1:8" x14ac:dyDescent="0.15">
      <c r="A26" s="4" t="s">
        <v>1280</v>
      </c>
    </row>
    <row r="27" spans="1:8" x14ac:dyDescent="0.15">
      <c r="A27" s="430" t="s">
        <v>934</v>
      </c>
      <c r="B27" s="430"/>
      <c r="C27" s="48"/>
      <c r="D27" s="48"/>
      <c r="E27" s="48"/>
      <c r="F27" s="48"/>
      <c r="G27" s="27"/>
      <c r="H27" s="27"/>
    </row>
    <row r="28" spans="1:8" x14ac:dyDescent="0.15">
      <c r="A28" s="48"/>
      <c r="B28" s="421">
        <v>3652578</v>
      </c>
      <c r="C28" s="421" t="s">
        <v>939</v>
      </c>
      <c r="D28" s="421" t="s">
        <v>5</v>
      </c>
      <c r="E28" s="421" t="s">
        <v>937</v>
      </c>
      <c r="F28" s="422" t="s">
        <v>6</v>
      </c>
      <c r="G28" s="27"/>
      <c r="H28" s="27"/>
    </row>
    <row r="29" spans="1:8" x14ac:dyDescent="0.15">
      <c r="A29" s="48"/>
      <c r="B29" s="421"/>
      <c r="C29" s="421"/>
      <c r="D29" s="421"/>
      <c r="E29" s="421"/>
      <c r="F29" s="422"/>
      <c r="G29" s="36"/>
      <c r="H29" s="376"/>
    </row>
    <row r="30" spans="1:8" x14ac:dyDescent="0.15">
      <c r="A30" s="48"/>
      <c r="B30" s="419">
        <v>3652361</v>
      </c>
      <c r="C30" s="419" t="s">
        <v>940</v>
      </c>
      <c r="D30" s="419" t="s">
        <v>5</v>
      </c>
      <c r="E30" s="419" t="s">
        <v>938</v>
      </c>
      <c r="F30" s="423" t="s">
        <v>6</v>
      </c>
      <c r="G30" s="28"/>
      <c r="H30" s="348"/>
    </row>
    <row r="31" spans="1:8" x14ac:dyDescent="0.15">
      <c r="A31" s="48"/>
      <c r="B31" s="419"/>
      <c r="C31" s="419"/>
      <c r="D31" s="419"/>
      <c r="E31" s="419"/>
      <c r="F31" s="423"/>
      <c r="G31" s="29"/>
      <c r="H31" s="133" t="s">
        <v>941</v>
      </c>
    </row>
    <row r="32" spans="1:8" x14ac:dyDescent="0.15">
      <c r="A32" s="48"/>
      <c r="B32" s="421">
        <v>3652349</v>
      </c>
      <c r="C32" s="421" t="s">
        <v>936</v>
      </c>
      <c r="D32" s="421" t="s">
        <v>5</v>
      </c>
      <c r="E32" s="421" t="s">
        <v>740</v>
      </c>
      <c r="F32" s="422" t="s">
        <v>6</v>
      </c>
      <c r="G32" s="29"/>
      <c r="H32" s="373">
        <v>64.75</v>
      </c>
    </row>
    <row r="33" spans="1:8" x14ac:dyDescent="0.15">
      <c r="A33" s="48"/>
      <c r="B33" s="421"/>
      <c r="C33" s="421"/>
      <c r="D33" s="421"/>
      <c r="E33" s="421"/>
      <c r="F33" s="422"/>
      <c r="G33" s="31"/>
      <c r="H33" s="373"/>
    </row>
    <row r="34" spans="1:8" x14ac:dyDescent="0.15">
      <c r="A34" s="48"/>
      <c r="B34" s="419">
        <v>3652348</v>
      </c>
      <c r="C34" s="419" t="s">
        <v>935</v>
      </c>
      <c r="D34" s="419" t="s">
        <v>5</v>
      </c>
      <c r="E34" s="419" t="s">
        <v>740</v>
      </c>
      <c r="F34" s="423" t="s">
        <v>6</v>
      </c>
      <c r="G34" s="27"/>
      <c r="H34" s="27"/>
    </row>
    <row r="35" spans="1:8" x14ac:dyDescent="0.15">
      <c r="A35" s="48"/>
      <c r="B35" s="419"/>
      <c r="C35" s="419"/>
      <c r="D35" s="419"/>
      <c r="E35" s="419"/>
      <c r="F35" s="423"/>
      <c r="G35" s="27"/>
      <c r="H35" s="27"/>
    </row>
  </sheetData>
  <mergeCells count="61">
    <mergeCell ref="B34:B35"/>
    <mergeCell ref="C34:C35"/>
    <mergeCell ref="D34:D35"/>
    <mergeCell ref="E34:E35"/>
    <mergeCell ref="F34:F35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F28:F29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A27:B27"/>
    <mergeCell ref="B28:B29"/>
    <mergeCell ref="C28:C29"/>
    <mergeCell ref="D28:D29"/>
    <mergeCell ref="E28:E29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zoomScaleNormal="100" zoomScaleSheetLayoutView="100" workbookViewId="0">
      <selection activeCell="A2" sqref="A2"/>
    </sheetView>
  </sheetViews>
  <sheetFormatPr defaultColWidth="4.375" defaultRowHeight="13.5" x14ac:dyDescent="0.15"/>
  <cols>
    <col min="1" max="1" width="4.375" style="49"/>
    <col min="2" max="2" width="12.875" style="49" customWidth="1"/>
    <col min="3" max="3" width="16.75" style="52" customWidth="1"/>
    <col min="4" max="4" width="2.375" style="48" bestFit="1" customWidth="1"/>
    <col min="5" max="5" width="26.375" style="52" customWidth="1"/>
    <col min="6" max="6" width="2.375" style="48" bestFit="1" customWidth="1"/>
    <col min="7" max="8" width="8.875" style="48" customWidth="1"/>
    <col min="9" max="9" width="8.5" style="49" customWidth="1"/>
    <col min="10" max="11" width="4.375" style="52"/>
    <col min="12" max="12" width="4.375" style="48"/>
    <col min="13" max="13" width="4.375" style="52"/>
    <col min="14" max="18" width="4.375" style="48"/>
    <col min="19" max="16384" width="4.375" style="53"/>
  </cols>
  <sheetData>
    <row r="1" spans="1:18" ht="14.25" x14ac:dyDescent="0.15">
      <c r="A1" s="51" t="s">
        <v>906</v>
      </c>
    </row>
    <row r="2" spans="1:18" ht="14.25" x14ac:dyDescent="0.15">
      <c r="A2" s="51" t="s">
        <v>38</v>
      </c>
    </row>
    <row r="3" spans="1:18" x14ac:dyDescent="0.15">
      <c r="A3" s="433"/>
      <c r="B3" s="433"/>
      <c r="C3" s="433"/>
      <c r="D3" s="433"/>
      <c r="E3" s="433"/>
      <c r="F3" s="52"/>
      <c r="G3" s="54">
        <v>1</v>
      </c>
      <c r="H3" s="55" t="s">
        <v>119</v>
      </c>
      <c r="I3" s="434"/>
      <c r="J3" s="434"/>
      <c r="K3" s="434"/>
      <c r="L3" s="434"/>
      <c r="M3" s="434"/>
      <c r="N3" s="56"/>
      <c r="O3" s="57"/>
      <c r="P3" s="58"/>
      <c r="Q3" s="59"/>
      <c r="R3" s="59"/>
    </row>
    <row r="4" spans="1:18" ht="13.5" customHeight="1" x14ac:dyDescent="0.15">
      <c r="D4" s="52"/>
      <c r="F4" s="52"/>
      <c r="G4" s="60"/>
      <c r="H4" s="55"/>
      <c r="I4" s="61"/>
      <c r="J4" s="56"/>
      <c r="K4" s="56"/>
      <c r="L4" s="56"/>
      <c r="M4" s="56"/>
      <c r="N4" s="56"/>
      <c r="O4" s="62"/>
      <c r="P4" s="58"/>
      <c r="Q4" s="58"/>
      <c r="R4" s="58"/>
    </row>
    <row r="5" spans="1:18" ht="12.75" customHeight="1" x14ac:dyDescent="0.15">
      <c r="A5" s="435">
        <v>1</v>
      </c>
      <c r="B5" s="311">
        <f>VLOOKUP(A5,[1]U16BSL!$B$34:$E$69,2,0)</f>
        <v>3604667</v>
      </c>
      <c r="C5" s="311" t="str">
        <f>VLOOKUP(A5,[1]U16BSL!$B$34:$E$69,3,0)</f>
        <v>齋藤　新</v>
      </c>
      <c r="D5" s="436" t="s">
        <v>120</v>
      </c>
      <c r="E5" s="430" t="str">
        <f>VLOOKUP(A5,[1]U16BSL!$B$34:$E$69,4,0)</f>
        <v>ＣＳＪ</v>
      </c>
      <c r="F5" s="436" t="s">
        <v>6</v>
      </c>
      <c r="G5" s="63"/>
      <c r="H5" s="64"/>
      <c r="I5" s="425"/>
      <c r="J5" s="425"/>
      <c r="K5" s="65"/>
      <c r="R5" s="66"/>
    </row>
    <row r="6" spans="1:18" ht="12.75" customHeight="1" x14ac:dyDescent="0.15">
      <c r="A6" s="435"/>
      <c r="B6" s="437" t="s">
        <v>899</v>
      </c>
      <c r="C6" s="437"/>
      <c r="D6" s="436"/>
      <c r="E6" s="430"/>
      <c r="F6" s="436"/>
      <c r="G6" s="67"/>
      <c r="H6" s="68" t="s">
        <v>815</v>
      </c>
      <c r="I6" s="425"/>
      <c r="J6" s="425"/>
      <c r="K6" s="65"/>
      <c r="R6" s="66"/>
    </row>
    <row r="7" spans="1:18" ht="12.75" customHeight="1" x14ac:dyDescent="0.15">
      <c r="A7" s="435">
        <v>2</v>
      </c>
      <c r="B7" s="430">
        <f>VLOOKUP(A7,[1]U16BSL!$B$34:$E$69,2,0)</f>
        <v>3604938</v>
      </c>
      <c r="C7" s="430" t="str">
        <f>VLOOKUP(A7,[1]U16BSL!$B$34:$E$69,3,0)</f>
        <v>小幡　利空</v>
      </c>
      <c r="D7" s="436" t="s">
        <v>120</v>
      </c>
      <c r="E7" s="430" t="str">
        <f>VLOOKUP(A7,[1]U16BSL!$B$34:$E$69,4,0)</f>
        <v>茨城中</v>
      </c>
      <c r="F7" s="436" t="s">
        <v>21</v>
      </c>
      <c r="G7" s="69"/>
      <c r="H7" s="70" t="s">
        <v>816</v>
      </c>
      <c r="I7" s="65"/>
      <c r="J7" s="425" t="s">
        <v>121</v>
      </c>
      <c r="K7" s="65"/>
      <c r="R7" s="66"/>
    </row>
    <row r="8" spans="1:18" ht="12.75" customHeight="1" x14ac:dyDescent="0.15">
      <c r="A8" s="435"/>
      <c r="B8" s="430"/>
      <c r="C8" s="430"/>
      <c r="D8" s="436"/>
      <c r="E8" s="430"/>
      <c r="F8" s="436"/>
      <c r="H8" s="71"/>
      <c r="I8" s="72" t="s">
        <v>817</v>
      </c>
      <c r="J8" s="425"/>
      <c r="K8" s="65"/>
      <c r="R8" s="66"/>
    </row>
    <row r="9" spans="1:18" ht="12.75" customHeight="1" x14ac:dyDescent="0.15">
      <c r="A9" s="435">
        <v>3</v>
      </c>
      <c r="B9" s="430">
        <f>VLOOKUP(A9,[1]U16BSL!$B$34:$E$69,2,0)</f>
        <v>3604793</v>
      </c>
      <c r="C9" s="430" t="str">
        <f>VLOOKUP(A9,[1]U16BSL!$B$34:$E$69,3,0)</f>
        <v>長谷川　朋生</v>
      </c>
      <c r="D9" s="436" t="s">
        <v>120</v>
      </c>
      <c r="E9" s="430" t="str">
        <f>VLOOKUP(A9,[1]U16BSL!$B$34:$E$69,4,0)</f>
        <v>マス・ガイアＴＣ</v>
      </c>
      <c r="F9" s="436" t="s">
        <v>35</v>
      </c>
      <c r="G9" s="63"/>
      <c r="H9" s="71"/>
      <c r="I9" s="65">
        <v>61</v>
      </c>
      <c r="J9" s="425"/>
      <c r="K9" s="65"/>
      <c r="R9" s="66"/>
    </row>
    <row r="10" spans="1:18" ht="12.75" customHeight="1" x14ac:dyDescent="0.15">
      <c r="A10" s="435"/>
      <c r="B10" s="430"/>
      <c r="C10" s="430"/>
      <c r="D10" s="436"/>
      <c r="E10" s="430"/>
      <c r="F10" s="436"/>
      <c r="G10" s="67"/>
      <c r="H10" s="73" t="s">
        <v>817</v>
      </c>
      <c r="I10" s="65"/>
      <c r="J10" s="425"/>
      <c r="K10" s="65"/>
      <c r="R10" s="66"/>
    </row>
    <row r="11" spans="1:18" ht="12.75" customHeight="1" x14ac:dyDescent="0.15">
      <c r="A11" s="435">
        <v>4</v>
      </c>
      <c r="B11" s="430">
        <f>VLOOKUP(A11,[1]U16BSL!$B$34:$E$69,2,0)</f>
        <v>3604744</v>
      </c>
      <c r="C11" s="430" t="str">
        <f>VLOOKUP(A11,[1]U16BSL!$B$34:$E$69,3,0)</f>
        <v>吉川　和秀</v>
      </c>
      <c r="D11" s="436" t="s">
        <v>33</v>
      </c>
      <c r="E11" s="430" t="str">
        <f>VLOOKUP(A11,[1]U16BSL!$B$34:$E$69,4,0)</f>
        <v>ＴＰ波崎</v>
      </c>
      <c r="F11" s="436" t="s">
        <v>90</v>
      </c>
      <c r="G11" s="69"/>
      <c r="H11" s="64">
        <v>63</v>
      </c>
      <c r="I11" s="425"/>
      <c r="J11" s="425"/>
      <c r="K11" s="65"/>
      <c r="R11" s="66"/>
    </row>
    <row r="12" spans="1:18" ht="12.75" customHeight="1" x14ac:dyDescent="0.15">
      <c r="A12" s="435"/>
      <c r="B12" s="430"/>
      <c r="C12" s="430"/>
      <c r="D12" s="436"/>
      <c r="E12" s="430"/>
      <c r="F12" s="436"/>
      <c r="H12" s="64"/>
      <c r="I12" s="425"/>
      <c r="J12" s="425"/>
      <c r="K12" s="65"/>
      <c r="R12" s="66"/>
    </row>
    <row r="13" spans="1:18" ht="12.75" customHeight="1" x14ac:dyDescent="0.15">
      <c r="A13" s="435">
        <v>5</v>
      </c>
      <c r="B13" s="430">
        <f>VLOOKUP(A13,[1]U16BSL!$B$34:$E$69,2,0)</f>
        <v>3604766</v>
      </c>
      <c r="C13" s="430" t="str">
        <f>VLOOKUP(A13,[1]U16BSL!$B$34:$E$69,3,0)</f>
        <v>門脇　慶</v>
      </c>
      <c r="D13" s="436" t="s">
        <v>33</v>
      </c>
      <c r="E13" s="430" t="str">
        <f>VLOOKUP(A13,[1]U16BSL!$B$34:$E$69,4,0)</f>
        <v>江戸取中</v>
      </c>
      <c r="F13" s="436" t="s">
        <v>122</v>
      </c>
      <c r="G13" s="63"/>
      <c r="H13" s="64"/>
      <c r="I13" s="425"/>
      <c r="J13" s="425"/>
      <c r="K13" s="65"/>
      <c r="R13" s="66"/>
    </row>
    <row r="14" spans="1:18" ht="12.75" customHeight="1" x14ac:dyDescent="0.15">
      <c r="A14" s="435"/>
      <c r="B14" s="430"/>
      <c r="C14" s="430"/>
      <c r="D14" s="436"/>
      <c r="E14" s="430"/>
      <c r="F14" s="436"/>
      <c r="G14" s="67"/>
      <c r="H14" s="68" t="s">
        <v>818</v>
      </c>
      <c r="I14" s="425"/>
      <c r="J14" s="425"/>
      <c r="K14" s="65"/>
      <c r="R14" s="66"/>
    </row>
    <row r="15" spans="1:18" x14ac:dyDescent="0.15">
      <c r="A15" s="435">
        <v>6</v>
      </c>
      <c r="B15" s="430">
        <f>VLOOKUP(A15,[1]U16BSL!$B$34:$E$69,2,0)</f>
        <v>3604880</v>
      </c>
      <c r="C15" s="430" t="str">
        <f>VLOOKUP(A15,[1]U16BSL!$B$34:$E$69,3,0)</f>
        <v>鈴木　草汰</v>
      </c>
      <c r="D15" s="436" t="s">
        <v>123</v>
      </c>
      <c r="E15" s="430" t="str">
        <f>VLOOKUP(A15,[1]U16BSL!$B$34:$E$69,4,0)</f>
        <v>茗溪中</v>
      </c>
      <c r="F15" s="436" t="s">
        <v>122</v>
      </c>
      <c r="G15" s="69"/>
      <c r="H15" s="64">
        <v>60</v>
      </c>
      <c r="I15" s="74"/>
      <c r="J15" s="425" t="s">
        <v>124</v>
      </c>
      <c r="K15" s="65"/>
      <c r="R15" s="66"/>
    </row>
    <row r="16" spans="1:18" x14ac:dyDescent="0.15">
      <c r="A16" s="435"/>
      <c r="B16" s="430"/>
      <c r="C16" s="430"/>
      <c r="D16" s="436"/>
      <c r="E16" s="430"/>
      <c r="F16" s="436"/>
      <c r="H16" s="65"/>
      <c r="I16" s="68" t="s">
        <v>818</v>
      </c>
      <c r="J16" s="425"/>
      <c r="K16" s="65"/>
      <c r="R16" s="66"/>
    </row>
    <row r="17" spans="1:18" x14ac:dyDescent="0.15">
      <c r="A17" s="435">
        <v>7</v>
      </c>
      <c r="B17" s="430">
        <f>VLOOKUP(A17,[1]U16BSL!$B$34:$E$69,2,0)</f>
        <v>3604869</v>
      </c>
      <c r="C17" s="430" t="str">
        <f>VLOOKUP(A17,[1]U16BSL!$B$34:$E$69,3,0)</f>
        <v>小澤　和弥</v>
      </c>
      <c r="D17" s="436" t="s">
        <v>5</v>
      </c>
      <c r="E17" s="430" t="str">
        <f>VLOOKUP(A17,[1]U16BSL!$B$34:$E$69,4,0)</f>
        <v>茨城中</v>
      </c>
      <c r="F17" s="436" t="s">
        <v>21</v>
      </c>
      <c r="G17" s="63"/>
      <c r="H17" s="71"/>
      <c r="I17" s="65">
        <v>75</v>
      </c>
      <c r="J17" s="425"/>
      <c r="K17" s="65"/>
      <c r="R17" s="66"/>
    </row>
    <row r="18" spans="1:18" x14ac:dyDescent="0.15">
      <c r="A18" s="435"/>
      <c r="B18" s="430"/>
      <c r="C18" s="430"/>
      <c r="D18" s="436"/>
      <c r="E18" s="430"/>
      <c r="F18" s="436"/>
      <c r="G18" s="67"/>
      <c r="H18" s="73" t="s">
        <v>819</v>
      </c>
      <c r="I18" s="65"/>
      <c r="J18" s="425"/>
      <c r="K18" s="65"/>
      <c r="R18" s="66"/>
    </row>
    <row r="19" spans="1:18" x14ac:dyDescent="0.15">
      <c r="A19" s="435">
        <v>8</v>
      </c>
      <c r="B19" s="430">
        <f>VLOOKUP(A19,[1]U16BSL!$B$34:$E$69,2,0)</f>
        <v>3604662</v>
      </c>
      <c r="C19" s="430" t="str">
        <f>VLOOKUP(A19,[1]U16BSL!$B$34:$E$69,3,0)</f>
        <v>鈴木　悠斗</v>
      </c>
      <c r="D19" s="436" t="s">
        <v>33</v>
      </c>
      <c r="E19" s="430" t="str">
        <f>VLOOKUP(A19,[1]U16BSL!$B$34:$E$69,4,0)</f>
        <v>神栖ＴＩ－Ｃｕｂｅ</v>
      </c>
      <c r="F19" s="436" t="s">
        <v>21</v>
      </c>
      <c r="G19" s="69"/>
      <c r="H19" s="64">
        <v>62</v>
      </c>
      <c r="I19" s="425"/>
      <c r="J19" s="425"/>
      <c r="K19" s="65"/>
      <c r="R19" s="66"/>
    </row>
    <row r="20" spans="1:18" x14ac:dyDescent="0.15">
      <c r="A20" s="435"/>
      <c r="B20" s="430"/>
      <c r="C20" s="430"/>
      <c r="D20" s="436"/>
      <c r="E20" s="430"/>
      <c r="F20" s="436"/>
      <c r="H20" s="64"/>
      <c r="I20" s="425"/>
      <c r="J20" s="425"/>
      <c r="K20" s="65"/>
      <c r="R20" s="66"/>
    </row>
    <row r="21" spans="1:18" x14ac:dyDescent="0.15">
      <c r="A21" s="435">
        <v>9</v>
      </c>
      <c r="B21" s="430">
        <f>VLOOKUP(A21,[1]U16BSL!$B$34:$E$69,2,0)</f>
        <v>3604591</v>
      </c>
      <c r="C21" s="430" t="str">
        <f>VLOOKUP(A21,[1]U16BSL!$B$34:$E$69,3,0)</f>
        <v>関　力空</v>
      </c>
      <c r="D21" s="436" t="s">
        <v>5</v>
      </c>
      <c r="E21" s="430" t="str">
        <f>VLOOKUP(A21,[1]U16BSL!$B$34:$E$69,4,0)</f>
        <v>NＪＴＣ</v>
      </c>
      <c r="F21" s="436" t="s">
        <v>125</v>
      </c>
      <c r="G21" s="63"/>
      <c r="H21" s="64"/>
      <c r="I21" s="425"/>
      <c r="J21" s="425"/>
      <c r="K21" s="65"/>
      <c r="R21" s="66"/>
    </row>
    <row r="22" spans="1:18" x14ac:dyDescent="0.15">
      <c r="A22" s="435"/>
      <c r="B22" s="430"/>
      <c r="C22" s="430"/>
      <c r="D22" s="436"/>
      <c r="E22" s="430"/>
      <c r="F22" s="436"/>
      <c r="G22" s="67"/>
      <c r="H22" s="68" t="s">
        <v>820</v>
      </c>
      <c r="I22" s="425"/>
      <c r="J22" s="425"/>
      <c r="K22" s="65"/>
      <c r="R22" s="66"/>
    </row>
    <row r="23" spans="1:18" x14ac:dyDescent="0.15">
      <c r="A23" s="435">
        <v>10</v>
      </c>
      <c r="B23" s="430">
        <f>VLOOKUP(A23,[1]U16BSL!$B$34:$E$69,2,0)</f>
        <v>3604993</v>
      </c>
      <c r="C23" s="430" t="str">
        <f>VLOOKUP(A23,[1]U16BSL!$B$34:$E$69,3,0)</f>
        <v>鈴木　朝陽</v>
      </c>
      <c r="D23" s="436" t="s">
        <v>123</v>
      </c>
      <c r="E23" s="430" t="str">
        <f>VLOOKUP(A23,[1]U16BSL!$B$34:$E$69,4,0)</f>
        <v>茗溪中</v>
      </c>
      <c r="F23" s="436" t="s">
        <v>122</v>
      </c>
      <c r="G23" s="69"/>
      <c r="H23" s="70">
        <v>60</v>
      </c>
      <c r="I23" s="65"/>
      <c r="J23" s="425" t="s">
        <v>126</v>
      </c>
      <c r="K23" s="65"/>
      <c r="L23" s="438"/>
      <c r="R23" s="66"/>
    </row>
    <row r="24" spans="1:18" x14ac:dyDescent="0.15">
      <c r="A24" s="435"/>
      <c r="B24" s="430"/>
      <c r="C24" s="430"/>
      <c r="D24" s="436"/>
      <c r="E24" s="430"/>
      <c r="F24" s="436"/>
      <c r="H24" s="71"/>
      <c r="I24" s="72" t="s">
        <v>820</v>
      </c>
      <c r="J24" s="425"/>
      <c r="K24" s="65"/>
      <c r="L24" s="438"/>
      <c r="R24" s="66"/>
    </row>
    <row r="25" spans="1:18" x14ac:dyDescent="0.15">
      <c r="A25" s="435">
        <v>11</v>
      </c>
      <c r="B25" s="430">
        <f>VLOOKUP(A25,[1]U16BSL!$B$34:$E$69,2,0)</f>
        <v>3604857</v>
      </c>
      <c r="C25" s="430" t="str">
        <f>VLOOKUP(A25,[1]U16BSL!$B$34:$E$69,3,0)</f>
        <v>萩原　悠紀</v>
      </c>
      <c r="D25" s="436" t="s">
        <v>127</v>
      </c>
      <c r="E25" s="430" t="str">
        <f>VLOOKUP(A25,[1]U16BSL!$B$34:$E$69,4,0)</f>
        <v>茗溪中</v>
      </c>
      <c r="F25" s="436" t="s">
        <v>122</v>
      </c>
      <c r="G25" s="63"/>
      <c r="H25" s="71"/>
      <c r="I25" s="65">
        <v>63</v>
      </c>
      <c r="J25" s="425"/>
      <c r="K25" s="65"/>
      <c r="L25" s="438"/>
      <c r="R25" s="66"/>
    </row>
    <row r="26" spans="1:18" x14ac:dyDescent="0.15">
      <c r="A26" s="435"/>
      <c r="B26" s="430"/>
      <c r="C26" s="430"/>
      <c r="D26" s="436"/>
      <c r="E26" s="430"/>
      <c r="F26" s="436"/>
      <c r="G26" s="67"/>
      <c r="H26" s="73" t="s">
        <v>821</v>
      </c>
      <c r="I26" s="65"/>
      <c r="J26" s="425"/>
      <c r="K26" s="65"/>
      <c r="L26" s="438"/>
      <c r="R26" s="66"/>
    </row>
    <row r="27" spans="1:18" x14ac:dyDescent="0.15">
      <c r="A27" s="435">
        <v>12</v>
      </c>
      <c r="B27" s="430">
        <f>VLOOKUP(A27,[1]U16BSL!$B$34:$E$69,2,0)</f>
        <v>3604907</v>
      </c>
      <c r="C27" s="430" t="str">
        <f>VLOOKUP(A27,[1]U16BSL!$B$34:$E$69,3,0)</f>
        <v>原　瑠樹</v>
      </c>
      <c r="D27" s="436" t="s">
        <v>123</v>
      </c>
      <c r="E27" s="430" t="str">
        <f>VLOOKUP(A27,[1]U16BSL!$B$34:$E$69,4,0)</f>
        <v>Ｔ－１</v>
      </c>
      <c r="F27" s="436" t="s">
        <v>122</v>
      </c>
      <c r="G27" s="69"/>
      <c r="H27" s="64">
        <v>62</v>
      </c>
      <c r="I27" s="425"/>
      <c r="J27" s="425"/>
      <c r="K27" s="65"/>
      <c r="L27" s="438"/>
      <c r="R27" s="66"/>
    </row>
    <row r="28" spans="1:18" x14ac:dyDescent="0.15">
      <c r="A28" s="435"/>
      <c r="B28" s="430"/>
      <c r="C28" s="430"/>
      <c r="D28" s="436"/>
      <c r="E28" s="430"/>
      <c r="F28" s="436"/>
      <c r="H28" s="64"/>
      <c r="I28" s="425"/>
      <c r="J28" s="425"/>
      <c r="K28" s="65"/>
      <c r="L28" s="438"/>
      <c r="R28" s="66"/>
    </row>
    <row r="29" spans="1:18" x14ac:dyDescent="0.15">
      <c r="A29" s="435">
        <v>13</v>
      </c>
      <c r="B29" s="430">
        <f>VLOOKUP(A29,[1]U16BSL!$B$34:$E$69,2,0)</f>
        <v>3604728</v>
      </c>
      <c r="C29" s="430" t="str">
        <f>VLOOKUP(A29,[1]U16BSL!$B$34:$E$69,3,0)</f>
        <v>宮嵜　恒悦</v>
      </c>
      <c r="D29" s="436" t="s">
        <v>127</v>
      </c>
      <c r="E29" s="430" t="str">
        <f>VLOOKUP(A29,[1]U16BSL!$B$34:$E$69,4,0)</f>
        <v>マス・ガイアＴＣ</v>
      </c>
      <c r="F29" s="436" t="s">
        <v>21</v>
      </c>
      <c r="G29" s="63"/>
      <c r="H29" s="64"/>
      <c r="I29" s="425"/>
      <c r="J29" s="425"/>
      <c r="K29" s="65"/>
      <c r="L29" s="438"/>
      <c r="R29" s="66"/>
    </row>
    <row r="30" spans="1:18" x14ac:dyDescent="0.15">
      <c r="A30" s="435"/>
      <c r="B30" s="430"/>
      <c r="C30" s="430"/>
      <c r="D30" s="436"/>
      <c r="E30" s="430"/>
      <c r="F30" s="436"/>
      <c r="G30" s="67"/>
      <c r="H30" s="68" t="s">
        <v>822</v>
      </c>
      <c r="I30" s="425"/>
      <c r="J30" s="425"/>
      <c r="K30" s="65"/>
      <c r="L30" s="438"/>
      <c r="R30" s="66"/>
    </row>
    <row r="31" spans="1:18" x14ac:dyDescent="0.15">
      <c r="A31" s="435">
        <v>14</v>
      </c>
      <c r="B31" s="430">
        <f>VLOOKUP(A31,[1]U16BSL!$B$34:$E$69,2,0)</f>
        <v>3604881</v>
      </c>
      <c r="C31" s="430" t="str">
        <f>VLOOKUP(A31,[1]U16BSL!$B$34:$E$69,3,0)</f>
        <v>豊島　玲央</v>
      </c>
      <c r="D31" s="436" t="s">
        <v>127</v>
      </c>
      <c r="E31" s="430" t="str">
        <f>VLOOKUP(A31,[1]U16BSL!$B$34:$E$69,4,0)</f>
        <v>ＫＣＪＴＡ</v>
      </c>
      <c r="F31" s="436" t="s">
        <v>81</v>
      </c>
      <c r="G31" s="69"/>
      <c r="H31" s="64">
        <v>75</v>
      </c>
      <c r="I31" s="74"/>
      <c r="J31" s="425" t="s">
        <v>128</v>
      </c>
      <c r="K31" s="65"/>
      <c r="L31" s="438"/>
      <c r="R31" s="66"/>
    </row>
    <row r="32" spans="1:18" x14ac:dyDescent="0.15">
      <c r="A32" s="435"/>
      <c r="B32" s="430"/>
      <c r="C32" s="430"/>
      <c r="D32" s="436"/>
      <c r="E32" s="430"/>
      <c r="F32" s="436"/>
      <c r="H32" s="65"/>
      <c r="I32" s="68" t="s">
        <v>823</v>
      </c>
      <c r="J32" s="425"/>
      <c r="K32" s="65"/>
      <c r="L32" s="438"/>
      <c r="R32" s="66"/>
    </row>
    <row r="33" spans="1:18" x14ac:dyDescent="0.15">
      <c r="A33" s="435">
        <v>15</v>
      </c>
      <c r="B33" s="338">
        <f>VLOOKUP(A33,[1]U16BSL!$B$34:$E$69,2,0)</f>
        <v>3604609</v>
      </c>
      <c r="C33" s="338" t="str">
        <f>VLOOKUP(A33,[1]U16BSL!$B$34:$E$69,3,0)</f>
        <v>白井　大輔</v>
      </c>
      <c r="D33" s="338" t="s">
        <v>120</v>
      </c>
      <c r="E33" s="338" t="str">
        <f>VLOOKUP(A33,[1]U16BSL!$B$34:$E$69,4,0)</f>
        <v>水戸グリーン</v>
      </c>
      <c r="F33" s="338" t="s">
        <v>129</v>
      </c>
      <c r="G33" s="63"/>
      <c r="H33" s="71"/>
      <c r="I33" s="74">
        <v>64</v>
      </c>
      <c r="J33" s="425"/>
      <c r="K33" s="65"/>
      <c r="L33" s="438"/>
      <c r="R33" s="66"/>
    </row>
    <row r="34" spans="1:18" x14ac:dyDescent="0.15">
      <c r="A34" s="435"/>
      <c r="B34" s="377" t="s">
        <v>1255</v>
      </c>
      <c r="C34" s="78"/>
      <c r="D34" s="78"/>
      <c r="E34" s="78"/>
      <c r="F34" s="78"/>
      <c r="G34" s="67"/>
      <c r="H34" s="73" t="s">
        <v>823</v>
      </c>
      <c r="I34" s="74"/>
      <c r="J34" s="425"/>
      <c r="K34" s="65"/>
      <c r="L34" s="438"/>
      <c r="R34" s="66"/>
    </row>
    <row r="35" spans="1:18" x14ac:dyDescent="0.15">
      <c r="A35" s="435">
        <v>16</v>
      </c>
      <c r="B35" s="430">
        <f>VLOOKUP(A35,[1]U16BSL!$B$34:$E$69,2,0)</f>
        <v>3604566</v>
      </c>
      <c r="C35" s="430" t="str">
        <f>VLOOKUP(A35,[1]U16BSL!$B$34:$E$69,3,0)</f>
        <v>増田　雅也</v>
      </c>
      <c r="D35" s="436" t="s">
        <v>123</v>
      </c>
      <c r="E35" s="430" t="str">
        <f>VLOOKUP(A35,[1]U16BSL!$B$34:$E$69,4,0)</f>
        <v>Ａｓｃｈ Ｔ．Ａ</v>
      </c>
      <c r="F35" s="436" t="s">
        <v>69</v>
      </c>
      <c r="G35" s="69"/>
      <c r="H35" s="64" t="s">
        <v>761</v>
      </c>
      <c r="I35" s="425"/>
      <c r="J35" s="425"/>
      <c r="K35" s="65"/>
      <c r="L35" s="438"/>
      <c r="R35" s="66"/>
    </row>
    <row r="36" spans="1:18" x14ac:dyDescent="0.15">
      <c r="A36" s="435"/>
      <c r="B36" s="430"/>
      <c r="C36" s="430"/>
      <c r="D36" s="436"/>
      <c r="E36" s="430"/>
      <c r="F36" s="436"/>
      <c r="H36" s="64"/>
      <c r="I36" s="425"/>
      <c r="J36" s="425"/>
      <c r="K36" s="65"/>
      <c r="L36" s="438"/>
      <c r="R36" s="66"/>
    </row>
    <row r="37" spans="1:18" x14ac:dyDescent="0.15">
      <c r="A37" s="435">
        <v>17</v>
      </c>
      <c r="B37" s="430">
        <f>VLOOKUP(A37,[1]U16BSL!$B$34:$E$69,2,0)</f>
        <v>3604868</v>
      </c>
      <c r="C37" s="430" t="str">
        <f>VLOOKUP(A37,[1]U16BSL!$B$34:$E$69,3,0)</f>
        <v>神田　晟汰郎</v>
      </c>
      <c r="D37" s="436" t="s">
        <v>123</v>
      </c>
      <c r="E37" s="430" t="str">
        <f>VLOOKUP(A37,[1]U16BSL!$B$34:$E$69,4,0)</f>
        <v>東洋牛久中</v>
      </c>
      <c r="F37" s="436" t="s">
        <v>130</v>
      </c>
      <c r="H37" s="64"/>
      <c r="I37" s="425"/>
      <c r="J37" s="425"/>
      <c r="K37" s="65"/>
      <c r="L37" s="438"/>
      <c r="R37" s="66"/>
    </row>
    <row r="38" spans="1:18" x14ac:dyDescent="0.15">
      <c r="A38" s="435"/>
      <c r="B38" s="430"/>
      <c r="C38" s="430"/>
      <c r="D38" s="436"/>
      <c r="E38" s="430"/>
      <c r="F38" s="436"/>
      <c r="G38" s="67"/>
      <c r="H38" s="68" t="s">
        <v>824</v>
      </c>
      <c r="I38" s="425"/>
      <c r="J38" s="425"/>
      <c r="K38" s="65"/>
      <c r="L38" s="438"/>
      <c r="R38" s="66"/>
    </row>
    <row r="39" spans="1:18" x14ac:dyDescent="0.15">
      <c r="A39" s="435">
        <v>18</v>
      </c>
      <c r="B39" s="430">
        <f>VLOOKUP(A39,[1]U16BSL!$B$34:$E$69,2,0)</f>
        <v>3604877</v>
      </c>
      <c r="C39" s="430" t="str">
        <f>VLOOKUP(A39,[1]U16BSL!$B$34:$E$69,3,0)</f>
        <v>熊谷　洸紀</v>
      </c>
      <c r="D39" s="436" t="s">
        <v>87</v>
      </c>
      <c r="E39" s="430" t="str">
        <f>VLOOKUP(A39,[1]U16BSL!$B$34:$E$69,4,0)</f>
        <v>茨城中</v>
      </c>
      <c r="F39" s="436" t="s">
        <v>125</v>
      </c>
      <c r="G39" s="69"/>
      <c r="H39" s="70">
        <v>63</v>
      </c>
      <c r="I39" s="65"/>
      <c r="J39" s="425" t="s">
        <v>131</v>
      </c>
      <c r="K39" s="65"/>
      <c r="L39" s="438"/>
      <c r="R39" s="66"/>
    </row>
    <row r="40" spans="1:18" x14ac:dyDescent="0.15">
      <c r="A40" s="435"/>
      <c r="B40" s="430"/>
      <c r="C40" s="430"/>
      <c r="D40" s="436"/>
      <c r="E40" s="430"/>
      <c r="F40" s="436"/>
      <c r="H40" s="71"/>
      <c r="I40" s="72" t="s">
        <v>701</v>
      </c>
      <c r="J40" s="425"/>
      <c r="K40" s="65"/>
      <c r="L40" s="438"/>
      <c r="R40" s="66"/>
    </row>
    <row r="41" spans="1:18" x14ac:dyDescent="0.15">
      <c r="A41" s="435">
        <v>19</v>
      </c>
      <c r="B41" s="430">
        <f>VLOOKUP(A41,[1]U16BSL!$B$34:$E$69,2,0)</f>
        <v>3604846</v>
      </c>
      <c r="C41" s="430" t="str">
        <f>VLOOKUP(A41,[1]U16BSL!$B$34:$E$69,3,0)</f>
        <v>林　竜矢</v>
      </c>
      <c r="D41" s="436" t="s">
        <v>19</v>
      </c>
      <c r="E41" s="430" t="str">
        <f>VLOOKUP(A41,[1]U16BSL!$B$34:$E$69,4,0)</f>
        <v>茗溪中</v>
      </c>
      <c r="F41" s="436" t="s">
        <v>69</v>
      </c>
      <c r="G41" s="63"/>
      <c r="H41" s="71"/>
      <c r="I41" s="65">
        <v>62</v>
      </c>
      <c r="J41" s="425"/>
      <c r="K41" s="65"/>
      <c r="L41" s="438"/>
      <c r="M41" s="425"/>
      <c r="N41" s="438"/>
      <c r="O41" s="66"/>
      <c r="P41" s="66"/>
      <c r="Q41" s="66"/>
      <c r="R41" s="66"/>
    </row>
    <row r="42" spans="1:18" x14ac:dyDescent="0.15">
      <c r="A42" s="435"/>
      <c r="B42" s="430"/>
      <c r="C42" s="430"/>
      <c r="D42" s="436"/>
      <c r="E42" s="430"/>
      <c r="F42" s="436"/>
      <c r="G42" s="67"/>
      <c r="H42" s="73" t="s">
        <v>701</v>
      </c>
      <c r="I42" s="65"/>
      <c r="J42" s="425"/>
      <c r="K42" s="65"/>
      <c r="L42" s="438"/>
      <c r="M42" s="425"/>
      <c r="N42" s="438"/>
      <c r="O42" s="66"/>
      <c r="P42" s="66"/>
      <c r="Q42" s="66"/>
      <c r="R42" s="66"/>
    </row>
    <row r="43" spans="1:18" x14ac:dyDescent="0.15">
      <c r="A43" s="435">
        <v>20</v>
      </c>
      <c r="B43" s="430">
        <f>VLOOKUP(A43,[1]U16BSL!$B$34:$E$69,2,0)</f>
        <v>3604631</v>
      </c>
      <c r="C43" s="430" t="str">
        <f>VLOOKUP(A43,[1]U16BSL!$B$34:$E$69,3,0)</f>
        <v>遠藤　駿介</v>
      </c>
      <c r="D43" s="436" t="s">
        <v>66</v>
      </c>
      <c r="E43" s="430" t="str">
        <f>VLOOKUP(A43,[1]U16BSL!$B$34:$E$69,4,0)</f>
        <v>サンスポーツ</v>
      </c>
      <c r="F43" s="436" t="s">
        <v>122</v>
      </c>
      <c r="G43" s="69"/>
      <c r="H43" s="64">
        <v>61</v>
      </c>
      <c r="I43" s="425"/>
      <c r="J43" s="425"/>
      <c r="K43" s="65"/>
      <c r="L43" s="438"/>
      <c r="M43" s="425"/>
      <c r="N43" s="438"/>
      <c r="O43" s="66"/>
      <c r="P43" s="66"/>
      <c r="Q43" s="425"/>
      <c r="R43" s="66"/>
    </row>
    <row r="44" spans="1:18" x14ac:dyDescent="0.15">
      <c r="A44" s="435"/>
      <c r="B44" s="430"/>
      <c r="C44" s="430"/>
      <c r="D44" s="436"/>
      <c r="E44" s="430"/>
      <c r="F44" s="436"/>
      <c r="H44" s="64"/>
      <c r="I44" s="425"/>
      <c r="J44" s="425"/>
      <c r="K44" s="65"/>
      <c r="L44" s="438"/>
      <c r="M44" s="425"/>
      <c r="N44" s="438"/>
      <c r="O44" s="66"/>
      <c r="P44" s="66"/>
      <c r="Q44" s="425"/>
      <c r="R44" s="66"/>
    </row>
    <row r="45" spans="1:18" x14ac:dyDescent="0.15">
      <c r="A45" s="435">
        <v>21</v>
      </c>
      <c r="B45" s="430">
        <f>VLOOKUP(A45,[1]U16BSL!$B$34:$E$69,2,0)</f>
        <v>3604734</v>
      </c>
      <c r="C45" s="430" t="str">
        <f>VLOOKUP(A45,[1]U16BSL!$B$34:$E$69,3,0)</f>
        <v>石田　孝輔</v>
      </c>
      <c r="D45" s="436" t="s">
        <v>19</v>
      </c>
      <c r="E45" s="430" t="str">
        <f>VLOOKUP(A45,[1]U16BSL!$B$34:$E$69,4,0)</f>
        <v>智学館中</v>
      </c>
      <c r="F45" s="436" t="s">
        <v>21</v>
      </c>
      <c r="G45" s="63"/>
      <c r="H45" s="64"/>
      <c r="I45" s="425"/>
      <c r="J45" s="425"/>
      <c r="K45" s="65"/>
      <c r="L45" s="438"/>
      <c r="M45" s="425"/>
      <c r="N45" s="438"/>
      <c r="O45" s="66"/>
      <c r="P45" s="66"/>
      <c r="Q45" s="425"/>
      <c r="R45" s="66"/>
    </row>
    <row r="46" spans="1:18" x14ac:dyDescent="0.15">
      <c r="A46" s="435"/>
      <c r="B46" s="430"/>
      <c r="C46" s="430"/>
      <c r="D46" s="436"/>
      <c r="E46" s="430"/>
      <c r="F46" s="436"/>
      <c r="G46" s="67"/>
      <c r="H46" s="68" t="s">
        <v>825</v>
      </c>
      <c r="I46" s="425"/>
      <c r="J46" s="425"/>
      <c r="K46" s="65"/>
      <c r="L46" s="438"/>
      <c r="M46" s="425"/>
      <c r="N46" s="438"/>
      <c r="O46" s="66"/>
      <c r="P46" s="66"/>
      <c r="Q46" s="425"/>
      <c r="R46" s="66"/>
    </row>
    <row r="47" spans="1:18" x14ac:dyDescent="0.15">
      <c r="A47" s="435">
        <v>22</v>
      </c>
      <c r="B47" s="430">
        <f>VLOOKUP(A47,[1]U16BSL!$B$34:$E$69,2,0)</f>
        <v>3604798</v>
      </c>
      <c r="C47" s="430" t="str">
        <f>VLOOKUP(A47,[1]U16BSL!$B$34:$E$69,3,0)</f>
        <v>高嶋　大輔</v>
      </c>
      <c r="D47" s="436" t="s">
        <v>37</v>
      </c>
      <c r="E47" s="430" t="str">
        <f>VLOOKUP(A47,[1]U16BSL!$B$34:$E$69,4,0)</f>
        <v>NＪＴＣ</v>
      </c>
      <c r="F47" s="436" t="s">
        <v>122</v>
      </c>
      <c r="G47" s="69"/>
      <c r="H47" s="64">
        <v>64</v>
      </c>
      <c r="I47" s="74"/>
      <c r="J47" s="425" t="s">
        <v>132</v>
      </c>
      <c r="K47" s="65"/>
      <c r="L47" s="438"/>
      <c r="M47" s="425"/>
      <c r="N47" s="438"/>
      <c r="O47" s="66"/>
      <c r="P47" s="66"/>
      <c r="Q47" s="66"/>
      <c r="R47" s="66"/>
    </row>
    <row r="48" spans="1:18" x14ac:dyDescent="0.15">
      <c r="A48" s="435"/>
      <c r="B48" s="430"/>
      <c r="C48" s="430"/>
      <c r="D48" s="436"/>
      <c r="E48" s="430"/>
      <c r="F48" s="436"/>
      <c r="H48" s="65"/>
      <c r="I48" s="68" t="s">
        <v>825</v>
      </c>
      <c r="J48" s="425"/>
      <c r="K48" s="65"/>
      <c r="L48" s="438"/>
      <c r="M48" s="425"/>
      <c r="N48" s="438"/>
      <c r="O48" s="66"/>
      <c r="P48" s="66"/>
      <c r="Q48" s="66"/>
      <c r="R48" s="66"/>
    </row>
    <row r="49" spans="1:18" x14ac:dyDescent="0.15">
      <c r="A49" s="435">
        <v>23</v>
      </c>
      <c r="B49" s="430">
        <f>VLOOKUP(A49,[1]U16BSL!$B$34:$E$69,2,0)</f>
        <v>3604998</v>
      </c>
      <c r="C49" s="430" t="str">
        <f>VLOOKUP(A49,[1]U16BSL!$B$34:$E$69,3,0)</f>
        <v>飯村　響</v>
      </c>
      <c r="D49" s="436" t="s">
        <v>123</v>
      </c>
      <c r="E49" s="430" t="str">
        <f>VLOOKUP(A49,[1]U16BSL!$B$34:$E$69,4,0)</f>
        <v>茨城中</v>
      </c>
      <c r="F49" s="436" t="s">
        <v>122</v>
      </c>
      <c r="G49" s="63"/>
      <c r="H49" s="71"/>
      <c r="I49" s="65">
        <v>60</v>
      </c>
      <c r="J49" s="425"/>
      <c r="K49" s="65"/>
      <c r="L49" s="438"/>
      <c r="M49" s="425"/>
      <c r="N49" s="438"/>
      <c r="O49" s="66"/>
      <c r="P49" s="66"/>
      <c r="Q49" s="66"/>
      <c r="R49" s="66"/>
    </row>
    <row r="50" spans="1:18" x14ac:dyDescent="0.15">
      <c r="A50" s="435"/>
      <c r="B50" s="430"/>
      <c r="C50" s="430"/>
      <c r="D50" s="436"/>
      <c r="E50" s="430"/>
      <c r="F50" s="436"/>
      <c r="G50" s="67"/>
      <c r="H50" s="73" t="s">
        <v>826</v>
      </c>
      <c r="I50" s="65"/>
      <c r="J50" s="425"/>
      <c r="K50" s="65"/>
      <c r="L50" s="438"/>
      <c r="M50" s="425"/>
      <c r="N50" s="438"/>
      <c r="O50" s="66"/>
      <c r="P50" s="66"/>
      <c r="Q50" s="66"/>
      <c r="R50" s="66"/>
    </row>
    <row r="51" spans="1:18" x14ac:dyDescent="0.15">
      <c r="A51" s="435">
        <v>24</v>
      </c>
      <c r="B51" s="430">
        <f>VLOOKUP(A51,[1]U16BSL!$B$34:$E$69,2,0)</f>
        <v>3604851</v>
      </c>
      <c r="C51" s="430" t="str">
        <f>VLOOKUP(A51,[1]U16BSL!$B$34:$E$69,3,0)</f>
        <v>川又　虎央</v>
      </c>
      <c r="D51" s="436" t="s">
        <v>127</v>
      </c>
      <c r="E51" s="430" t="str">
        <f>VLOOKUP(A51,[1]U16BSL!$B$34:$E$69,4,0)</f>
        <v>智学館中</v>
      </c>
      <c r="F51" s="436" t="s">
        <v>125</v>
      </c>
      <c r="G51" s="69"/>
      <c r="H51" s="64">
        <v>62</v>
      </c>
      <c r="I51" s="425"/>
      <c r="J51" s="425"/>
      <c r="K51" s="65"/>
      <c r="L51" s="438"/>
      <c r="M51" s="425"/>
      <c r="N51" s="438"/>
      <c r="O51" s="66"/>
      <c r="P51" s="66"/>
      <c r="Q51" s="66"/>
      <c r="R51" s="66"/>
    </row>
    <row r="52" spans="1:18" x14ac:dyDescent="0.15">
      <c r="A52" s="435"/>
      <c r="B52" s="430"/>
      <c r="C52" s="430"/>
      <c r="D52" s="436"/>
      <c r="E52" s="430"/>
      <c r="F52" s="436"/>
      <c r="H52" s="64"/>
      <c r="I52" s="425"/>
      <c r="J52" s="425"/>
      <c r="K52" s="65"/>
      <c r="L52" s="438"/>
      <c r="M52" s="425"/>
      <c r="N52" s="438"/>
      <c r="O52" s="66"/>
      <c r="P52" s="66"/>
      <c r="Q52" s="66"/>
      <c r="R52" s="66"/>
    </row>
    <row r="53" spans="1:18" x14ac:dyDescent="0.15">
      <c r="A53" s="435">
        <v>25</v>
      </c>
      <c r="B53" s="430">
        <f>VLOOKUP(A53,[1]U16BSL!$B$34:$E$69,2,0)</f>
        <v>3604701</v>
      </c>
      <c r="C53" s="430" t="str">
        <f>VLOOKUP(A53,[1]U16BSL!$B$34:$E$69,3,0)</f>
        <v>小林　拓心</v>
      </c>
      <c r="D53" s="436" t="s">
        <v>123</v>
      </c>
      <c r="E53" s="430" t="str">
        <f>VLOOKUP(A53,[1]U16BSL!$B$34:$E$69,4,0)</f>
        <v>守谷ＴＣ</v>
      </c>
      <c r="F53" s="436" t="s">
        <v>81</v>
      </c>
      <c r="G53" s="63"/>
      <c r="H53" s="64"/>
      <c r="I53" s="425"/>
      <c r="J53" s="56"/>
      <c r="K53" s="56"/>
      <c r="L53" s="438"/>
      <c r="M53" s="425"/>
      <c r="N53" s="438"/>
      <c r="O53" s="66"/>
      <c r="P53" s="66"/>
      <c r="Q53" s="66"/>
      <c r="R53" s="66"/>
    </row>
    <row r="54" spans="1:18" x14ac:dyDescent="0.15">
      <c r="A54" s="435"/>
      <c r="B54" s="430"/>
      <c r="C54" s="430"/>
      <c r="D54" s="436"/>
      <c r="E54" s="430"/>
      <c r="F54" s="436"/>
      <c r="G54" s="67"/>
      <c r="H54" s="68" t="s">
        <v>827</v>
      </c>
      <c r="I54" s="425"/>
      <c r="J54" s="65"/>
      <c r="K54" s="65"/>
      <c r="L54" s="438"/>
      <c r="M54" s="425"/>
      <c r="N54" s="438"/>
      <c r="O54" s="66"/>
      <c r="P54" s="66"/>
      <c r="Q54" s="66"/>
      <c r="R54" s="66"/>
    </row>
    <row r="55" spans="1:18" x14ac:dyDescent="0.15">
      <c r="A55" s="435">
        <v>26</v>
      </c>
      <c r="B55" s="430">
        <f>VLOOKUP(A55,[1]U16BSL!$B$34:$E$69,2,0)</f>
        <v>3604571</v>
      </c>
      <c r="C55" s="430" t="str">
        <f>VLOOKUP(A55,[1]U16BSL!$B$34:$E$69,3,0)</f>
        <v>谷井　凱斗</v>
      </c>
      <c r="D55" s="436" t="s">
        <v>37</v>
      </c>
      <c r="E55" s="430" t="str">
        <f>VLOOKUP(A55,[1]U16BSL!$B$34:$E$69,4,0)</f>
        <v>Ｆｕｎ　ｔｏ　Ｔｅｎｎｉｓ</v>
      </c>
      <c r="F55" s="436" t="s">
        <v>130</v>
      </c>
      <c r="G55" s="69"/>
      <c r="H55" s="64">
        <v>60</v>
      </c>
      <c r="I55" s="74"/>
      <c r="J55" s="425" t="s">
        <v>133</v>
      </c>
      <c r="K55" s="65"/>
      <c r="L55" s="438"/>
      <c r="M55" s="425"/>
      <c r="N55" s="438"/>
      <c r="O55" s="66"/>
      <c r="P55" s="66"/>
      <c r="Q55" s="66"/>
      <c r="R55" s="66"/>
    </row>
    <row r="56" spans="1:18" x14ac:dyDescent="0.15">
      <c r="A56" s="435"/>
      <c r="B56" s="430"/>
      <c r="C56" s="430"/>
      <c r="D56" s="436"/>
      <c r="E56" s="430"/>
      <c r="F56" s="436"/>
      <c r="H56" s="65"/>
      <c r="I56" s="68" t="s">
        <v>827</v>
      </c>
      <c r="J56" s="425"/>
      <c r="K56" s="65"/>
      <c r="L56" s="438"/>
      <c r="M56" s="425"/>
      <c r="N56" s="438"/>
      <c r="O56" s="66"/>
      <c r="P56" s="66"/>
      <c r="Q56" s="66"/>
      <c r="R56" s="66"/>
    </row>
    <row r="57" spans="1:18" x14ac:dyDescent="0.15">
      <c r="A57" s="435">
        <v>27</v>
      </c>
      <c r="B57" s="430">
        <f>VLOOKUP(A57,[1]U16BSL!$B$34:$E$69,2,0)</f>
        <v>3604859</v>
      </c>
      <c r="C57" s="430" t="str">
        <f>VLOOKUP(A57,[1]U16BSL!$B$34:$E$69,3,0)</f>
        <v>傳田　陽平</v>
      </c>
      <c r="D57" s="436" t="s">
        <v>134</v>
      </c>
      <c r="E57" s="430" t="str">
        <f>VLOOKUP(A57,[1]U16BSL!$B$34:$E$69,4,0)</f>
        <v>茗溪中</v>
      </c>
      <c r="F57" s="436" t="s">
        <v>35</v>
      </c>
      <c r="G57" s="63"/>
      <c r="H57" s="71"/>
      <c r="I57" s="65">
        <v>62</v>
      </c>
      <c r="J57" s="425"/>
      <c r="K57" s="65"/>
      <c r="L57" s="438"/>
      <c r="M57" s="425"/>
      <c r="N57" s="438"/>
      <c r="O57" s="66"/>
      <c r="P57" s="66"/>
      <c r="Q57" s="66"/>
      <c r="R57" s="66"/>
    </row>
    <row r="58" spans="1:18" x14ac:dyDescent="0.15">
      <c r="A58" s="435"/>
      <c r="B58" s="430"/>
      <c r="C58" s="430"/>
      <c r="D58" s="436"/>
      <c r="E58" s="430"/>
      <c r="F58" s="436"/>
      <c r="G58" s="67"/>
      <c r="H58" s="73" t="s">
        <v>828</v>
      </c>
      <c r="I58" s="65"/>
      <c r="J58" s="425"/>
      <c r="K58" s="65"/>
      <c r="L58" s="438"/>
      <c r="M58" s="425"/>
      <c r="N58" s="438"/>
      <c r="O58" s="66"/>
      <c r="P58" s="66"/>
      <c r="Q58" s="66"/>
      <c r="R58" s="66"/>
    </row>
    <row r="59" spans="1:18" x14ac:dyDescent="0.15">
      <c r="A59" s="435">
        <v>28</v>
      </c>
      <c r="B59" s="430">
        <f>VLOOKUP(A59,[1]U16BSL!$B$34:$E$69,2,0)</f>
        <v>3604833</v>
      </c>
      <c r="C59" s="430" t="str">
        <f>VLOOKUP(A59,[1]U16BSL!$B$34:$E$69,3,0)</f>
        <v>中村　悠真</v>
      </c>
      <c r="D59" s="436" t="s">
        <v>37</v>
      </c>
      <c r="E59" s="430" t="str">
        <f>VLOOKUP(A59,[1]U16BSL!$B$34:$E$69,4,0)</f>
        <v>三笠ＴＳ</v>
      </c>
      <c r="F59" s="436" t="s">
        <v>125</v>
      </c>
      <c r="G59" s="69"/>
      <c r="H59" s="64">
        <v>64</v>
      </c>
      <c r="I59" s="425"/>
      <c r="J59" s="425"/>
      <c r="K59" s="65"/>
      <c r="L59" s="438"/>
      <c r="M59" s="425"/>
      <c r="N59" s="438"/>
      <c r="O59" s="66"/>
      <c r="P59" s="66"/>
      <c r="Q59" s="66"/>
      <c r="R59" s="66"/>
    </row>
    <row r="60" spans="1:18" x14ac:dyDescent="0.15">
      <c r="A60" s="435"/>
      <c r="B60" s="430"/>
      <c r="C60" s="430"/>
      <c r="D60" s="436"/>
      <c r="E60" s="430"/>
      <c r="F60" s="436"/>
      <c r="H60" s="64"/>
      <c r="I60" s="425"/>
      <c r="J60" s="425"/>
      <c r="K60" s="65"/>
      <c r="L60" s="438"/>
      <c r="M60" s="425"/>
      <c r="N60" s="438"/>
      <c r="O60" s="66"/>
      <c r="P60" s="66"/>
      <c r="Q60" s="66"/>
      <c r="R60" s="66"/>
    </row>
    <row r="61" spans="1:18" x14ac:dyDescent="0.15">
      <c r="A61" s="435">
        <v>29</v>
      </c>
      <c r="B61" s="430">
        <f>VLOOKUP(A61,[1]U16BSL!$B$34:$E$69,2,0)</f>
        <v>3604673</v>
      </c>
      <c r="C61" s="430" t="str">
        <f>VLOOKUP(A61,[1]U16BSL!$B$34:$E$69,3,0)</f>
        <v>後藤　魁士</v>
      </c>
      <c r="D61" s="436" t="s">
        <v>127</v>
      </c>
      <c r="E61" s="430" t="str">
        <f>VLOOKUP(A61,[1]U16BSL!$B$34:$E$69,4,0)</f>
        <v>大洗ビーチＴＣ</v>
      </c>
      <c r="F61" s="436" t="s">
        <v>130</v>
      </c>
      <c r="H61" s="64"/>
      <c r="I61" s="425"/>
      <c r="J61" s="425"/>
      <c r="K61" s="65"/>
      <c r="L61" s="438"/>
      <c r="M61" s="425"/>
      <c r="N61" s="438"/>
      <c r="O61" s="66"/>
      <c r="P61" s="66"/>
      <c r="Q61" s="66"/>
      <c r="R61" s="66"/>
    </row>
    <row r="62" spans="1:18" x14ac:dyDescent="0.15">
      <c r="A62" s="435"/>
      <c r="B62" s="430"/>
      <c r="C62" s="430"/>
      <c r="D62" s="436"/>
      <c r="E62" s="430"/>
      <c r="F62" s="436"/>
      <c r="G62" s="67"/>
      <c r="H62" s="68" t="s">
        <v>829</v>
      </c>
      <c r="I62" s="425"/>
      <c r="J62" s="425"/>
      <c r="K62" s="65"/>
      <c r="L62" s="438"/>
      <c r="M62" s="425"/>
      <c r="N62" s="438"/>
      <c r="O62" s="66"/>
      <c r="P62" s="66"/>
      <c r="Q62" s="66"/>
      <c r="R62" s="66"/>
    </row>
    <row r="63" spans="1:18" ht="12.75" customHeight="1" x14ac:dyDescent="0.15">
      <c r="A63" s="435">
        <v>30</v>
      </c>
      <c r="B63" s="430">
        <f>VLOOKUP(A63,[1]U16BSL!$B$34:$E$69,2,0)</f>
        <v>3604853</v>
      </c>
      <c r="C63" s="430" t="str">
        <f>VLOOKUP(A63,[1]U16BSL!$B$34:$E$69,3,0)</f>
        <v>耿　若飛</v>
      </c>
      <c r="D63" s="436" t="s">
        <v>134</v>
      </c>
      <c r="E63" s="430" t="str">
        <f>VLOOKUP(A63,[1]U16BSL!$B$34:$E$69,4,0)</f>
        <v>NＪＴＣ</v>
      </c>
      <c r="F63" s="436" t="s">
        <v>135</v>
      </c>
      <c r="G63" s="69"/>
      <c r="H63" s="70">
        <v>64</v>
      </c>
      <c r="I63" s="65"/>
      <c r="J63" s="425" t="s">
        <v>136</v>
      </c>
      <c r="K63" s="65"/>
      <c r="L63" s="438"/>
      <c r="M63" s="425"/>
      <c r="N63" s="438"/>
      <c r="O63" s="66"/>
      <c r="P63" s="66"/>
      <c r="Q63" s="66"/>
      <c r="R63" s="66"/>
    </row>
    <row r="64" spans="1:18" ht="12.75" customHeight="1" x14ac:dyDescent="0.15">
      <c r="A64" s="435"/>
      <c r="B64" s="430"/>
      <c r="C64" s="430"/>
      <c r="D64" s="436"/>
      <c r="E64" s="430"/>
      <c r="F64" s="436"/>
      <c r="H64" s="71"/>
      <c r="I64" s="72" t="s">
        <v>829</v>
      </c>
      <c r="J64" s="425"/>
      <c r="K64" s="65"/>
      <c r="L64" s="438"/>
      <c r="M64" s="425"/>
      <c r="N64" s="438"/>
      <c r="O64" s="66"/>
      <c r="P64" s="66"/>
      <c r="Q64" s="66"/>
      <c r="R64" s="66"/>
    </row>
    <row r="65" spans="1:19" ht="12.75" customHeight="1" x14ac:dyDescent="0.15">
      <c r="A65" s="435">
        <v>31</v>
      </c>
      <c r="B65" s="430">
        <f>VLOOKUP(A65,[1]U16BSL!$B$34:$E$69,2,0)</f>
        <v>3604932</v>
      </c>
      <c r="C65" s="430" t="str">
        <f>VLOOKUP(A65,[1]U16BSL!$B$34:$E$69,3,0)</f>
        <v>安蒜　響</v>
      </c>
      <c r="D65" s="436" t="s">
        <v>134</v>
      </c>
      <c r="E65" s="430" t="str">
        <f>VLOOKUP(A65,[1]U16BSL!$B$34:$E$69,4,0)</f>
        <v>茗溪中</v>
      </c>
      <c r="F65" s="436" t="s">
        <v>125</v>
      </c>
      <c r="G65" s="63"/>
      <c r="H65" s="71"/>
      <c r="I65" s="65">
        <v>64</v>
      </c>
      <c r="J65" s="425"/>
      <c r="K65" s="65"/>
      <c r="L65" s="438"/>
      <c r="M65" s="425"/>
      <c r="N65" s="438"/>
      <c r="O65" s="66"/>
      <c r="P65" s="66"/>
      <c r="Q65" s="66"/>
      <c r="R65" s="66"/>
    </row>
    <row r="66" spans="1:19" ht="12.75" customHeight="1" x14ac:dyDescent="0.15">
      <c r="A66" s="435"/>
      <c r="B66" s="430"/>
      <c r="C66" s="430"/>
      <c r="D66" s="436"/>
      <c r="E66" s="430"/>
      <c r="F66" s="436"/>
      <c r="G66" s="67"/>
      <c r="H66" s="73" t="s">
        <v>830</v>
      </c>
      <c r="I66" s="65"/>
      <c r="J66" s="425"/>
      <c r="K66" s="65"/>
      <c r="L66" s="438"/>
      <c r="M66" s="425"/>
      <c r="N66" s="438"/>
      <c r="O66" s="66"/>
      <c r="P66" s="66"/>
      <c r="Q66" s="66"/>
      <c r="R66" s="66"/>
    </row>
    <row r="67" spans="1:19" ht="12.75" customHeight="1" x14ac:dyDescent="0.15">
      <c r="A67" s="435">
        <v>32</v>
      </c>
      <c r="B67" s="430">
        <f>VLOOKUP(A67,[1]U16BSL!$B$34:$E$69,2,0)</f>
        <v>3604861</v>
      </c>
      <c r="C67" s="430" t="str">
        <f>VLOOKUP(A67,[1]U16BSL!$B$34:$E$69,3,0)</f>
        <v>長尾　将虎</v>
      </c>
      <c r="D67" s="436" t="s">
        <v>127</v>
      </c>
      <c r="E67" s="430" t="str">
        <f>VLOOKUP(A67,[1]U16BSL!$B$34:$E$69,4,0)</f>
        <v>NＪＴＣ</v>
      </c>
      <c r="F67" s="436" t="s">
        <v>88</v>
      </c>
      <c r="G67" s="69"/>
      <c r="H67" s="64">
        <v>60</v>
      </c>
      <c r="I67" s="425"/>
      <c r="J67" s="425"/>
      <c r="K67" s="65"/>
      <c r="L67" s="438"/>
      <c r="M67" s="425"/>
      <c r="N67" s="438"/>
      <c r="O67" s="66"/>
      <c r="P67" s="66"/>
      <c r="Q67" s="425"/>
      <c r="R67" s="66"/>
    </row>
    <row r="68" spans="1:19" ht="12.75" customHeight="1" x14ac:dyDescent="0.15">
      <c r="A68" s="435"/>
      <c r="B68" s="430"/>
      <c r="C68" s="430"/>
      <c r="D68" s="436"/>
      <c r="E68" s="430"/>
      <c r="F68" s="436"/>
      <c r="H68" s="64"/>
      <c r="I68" s="425"/>
      <c r="J68" s="425"/>
      <c r="K68" s="65"/>
      <c r="L68" s="438"/>
      <c r="M68" s="425"/>
      <c r="N68" s="438"/>
      <c r="O68" s="66"/>
      <c r="P68" s="66"/>
      <c r="Q68" s="425"/>
      <c r="R68" s="66"/>
    </row>
    <row r="69" spans="1:19" ht="12.75" customHeight="1" x14ac:dyDescent="0.15">
      <c r="A69" s="435">
        <v>33</v>
      </c>
      <c r="B69" s="430">
        <f>VLOOKUP(A69,[1]U16BSL!$B$34:$E$69,2,0)</f>
        <v>3604841</v>
      </c>
      <c r="C69" s="430" t="str">
        <f>VLOOKUP(A69,[1]U16BSL!$B$34:$E$69,3,0)</f>
        <v>砂見　育甫</v>
      </c>
      <c r="D69" s="436" t="s">
        <v>10</v>
      </c>
      <c r="E69" s="430" t="str">
        <f>VLOOKUP(A69,[1]U16BSL!$B$34:$E$69,4,0)</f>
        <v>Ｔ－１</v>
      </c>
      <c r="F69" s="436" t="s">
        <v>88</v>
      </c>
      <c r="G69" s="63"/>
      <c r="H69" s="64"/>
      <c r="I69" s="425"/>
      <c r="J69" s="425"/>
      <c r="K69" s="65"/>
      <c r="L69" s="438"/>
      <c r="M69" s="425"/>
      <c r="N69" s="438"/>
      <c r="O69" s="66"/>
      <c r="P69" s="66"/>
      <c r="Q69" s="425"/>
      <c r="R69" s="66"/>
    </row>
    <row r="70" spans="1:19" ht="12.75" customHeight="1" x14ac:dyDescent="0.15">
      <c r="A70" s="435"/>
      <c r="B70" s="430"/>
      <c r="C70" s="430"/>
      <c r="D70" s="436"/>
      <c r="E70" s="430"/>
      <c r="F70" s="436"/>
      <c r="G70" s="67"/>
      <c r="H70" s="68" t="s">
        <v>831</v>
      </c>
      <c r="I70" s="425"/>
      <c r="J70" s="425"/>
      <c r="K70" s="65"/>
      <c r="L70" s="438"/>
      <c r="M70" s="425"/>
      <c r="N70" s="438"/>
      <c r="O70" s="66"/>
      <c r="P70" s="66"/>
      <c r="Q70" s="425"/>
      <c r="R70" s="66"/>
    </row>
    <row r="71" spans="1:19" ht="12.75" customHeight="1" x14ac:dyDescent="0.15">
      <c r="A71" s="435">
        <v>34</v>
      </c>
      <c r="B71" s="430">
        <f>VLOOKUP(A71,[1]U16BSL!$B$34:$E$69,2,0)</f>
        <v>3604504</v>
      </c>
      <c r="C71" s="430" t="str">
        <f>VLOOKUP(A71,[1]U16BSL!$B$34:$E$69,3,0)</f>
        <v>山岸　大晟</v>
      </c>
      <c r="D71" s="436" t="s">
        <v>134</v>
      </c>
      <c r="E71" s="430" t="str">
        <f>VLOOKUP(A71,[1]U16BSL!$B$34:$E$69,4,0)</f>
        <v>三笠ＴＳ</v>
      </c>
      <c r="F71" s="436" t="s">
        <v>125</v>
      </c>
      <c r="G71" s="69"/>
      <c r="H71" s="64">
        <v>60</v>
      </c>
      <c r="I71" s="74"/>
      <c r="J71" s="425" t="s">
        <v>137</v>
      </c>
      <c r="K71" s="65"/>
      <c r="L71" s="438"/>
      <c r="M71" s="425"/>
      <c r="N71" s="438"/>
      <c r="O71" s="66"/>
      <c r="P71" s="66"/>
      <c r="Q71" s="66"/>
      <c r="R71" s="66"/>
    </row>
    <row r="72" spans="1:19" ht="12.75" customHeight="1" x14ac:dyDescent="0.15">
      <c r="A72" s="435"/>
      <c r="B72" s="430"/>
      <c r="C72" s="430"/>
      <c r="D72" s="436"/>
      <c r="E72" s="430"/>
      <c r="F72" s="436"/>
      <c r="H72" s="65"/>
      <c r="I72" s="68" t="s">
        <v>831</v>
      </c>
      <c r="J72" s="425"/>
      <c r="K72" s="65"/>
      <c r="L72" s="438"/>
      <c r="M72" s="425"/>
      <c r="N72" s="438"/>
      <c r="O72" s="66"/>
      <c r="P72" s="66"/>
      <c r="Q72" s="66"/>
      <c r="R72" s="66"/>
    </row>
    <row r="73" spans="1:19" ht="12.75" customHeight="1" x14ac:dyDescent="0.15">
      <c r="A73" s="435">
        <v>35</v>
      </c>
      <c r="B73" s="430">
        <v>3604858</v>
      </c>
      <c r="C73" s="430" t="str">
        <f>VLOOKUP(A73,[1]U16BSL!$B$34:$E$69,3,0)</f>
        <v>伊藤　慎之助</v>
      </c>
      <c r="D73" s="436" t="s">
        <v>138</v>
      </c>
      <c r="E73" s="430" t="str">
        <f>VLOOKUP(A73,[1]U16BSL!$B$34:$E$69,4,0)</f>
        <v>江戸取中</v>
      </c>
      <c r="F73" s="436" t="s">
        <v>129</v>
      </c>
      <c r="G73" s="63"/>
      <c r="H73" s="71"/>
      <c r="I73" s="65">
        <v>62</v>
      </c>
      <c r="J73" s="425"/>
      <c r="K73" s="65"/>
      <c r="L73" s="438"/>
      <c r="M73" s="425"/>
      <c r="N73" s="438"/>
      <c r="O73" s="66"/>
      <c r="P73" s="66"/>
      <c r="Q73" s="66"/>
      <c r="R73" s="66"/>
    </row>
    <row r="74" spans="1:19" ht="12.75" customHeight="1" x14ac:dyDescent="0.15">
      <c r="A74" s="435"/>
      <c r="B74" s="430"/>
      <c r="C74" s="430"/>
      <c r="D74" s="436"/>
      <c r="E74" s="430"/>
      <c r="F74" s="436"/>
      <c r="G74" s="67"/>
      <c r="H74" s="73" t="s">
        <v>688</v>
      </c>
      <c r="I74" s="65"/>
      <c r="J74" s="425"/>
      <c r="K74" s="65"/>
      <c r="L74" s="438"/>
      <c r="M74" s="425"/>
      <c r="N74" s="438"/>
      <c r="O74" s="66"/>
      <c r="P74" s="66"/>
      <c r="Q74" s="66"/>
      <c r="R74" s="66"/>
    </row>
    <row r="75" spans="1:19" ht="12.75" customHeight="1" x14ac:dyDescent="0.15">
      <c r="A75" s="435">
        <v>36</v>
      </c>
      <c r="B75" s="430">
        <f>VLOOKUP(A75,[1]U16BSL!$B$34:$E$69,2,0)</f>
        <v>3604781</v>
      </c>
      <c r="C75" s="430" t="str">
        <f>VLOOKUP(A75,[1]U16BSL!$B$34:$E$69,3,0)</f>
        <v>ケリー　マイケル</v>
      </c>
      <c r="D75" s="436" t="s">
        <v>19</v>
      </c>
      <c r="E75" s="430" t="str">
        <f>VLOOKUP(A75,[1]U16BSL!$B$34:$E$69,4,0)</f>
        <v>マス・ガイアＴＣ</v>
      </c>
      <c r="F75" s="436" t="s">
        <v>21</v>
      </c>
      <c r="G75" s="69"/>
      <c r="H75" s="64">
        <v>63</v>
      </c>
      <c r="I75" s="425"/>
      <c r="J75" s="425"/>
      <c r="K75" s="65"/>
      <c r="L75" s="438"/>
      <c r="M75" s="425"/>
      <c r="N75" s="438"/>
      <c r="O75" s="66"/>
      <c r="P75" s="66"/>
      <c r="Q75" s="66"/>
      <c r="R75" s="66"/>
    </row>
    <row r="76" spans="1:19" ht="12.75" customHeight="1" x14ac:dyDescent="0.15">
      <c r="A76" s="435"/>
      <c r="B76" s="430"/>
      <c r="C76" s="430"/>
      <c r="D76" s="436"/>
      <c r="E76" s="430"/>
      <c r="F76" s="436"/>
      <c r="H76" s="64"/>
      <c r="I76" s="425"/>
      <c r="J76" s="425"/>
      <c r="K76" s="65"/>
      <c r="L76" s="438"/>
      <c r="M76" s="425"/>
      <c r="N76" s="438"/>
      <c r="O76" s="66"/>
      <c r="P76" s="66"/>
      <c r="Q76" s="66"/>
      <c r="R76" s="66"/>
    </row>
    <row r="77" spans="1:19" ht="12.75" customHeight="1" x14ac:dyDescent="0.15">
      <c r="A77" s="439"/>
      <c r="B77" s="425"/>
      <c r="C77" s="425"/>
      <c r="D77" s="438"/>
      <c r="E77" s="425"/>
      <c r="F77" s="438"/>
      <c r="G77" s="66"/>
      <c r="H77" s="66"/>
      <c r="I77" s="425"/>
      <c r="J77" s="438"/>
      <c r="K77" s="56"/>
      <c r="L77" s="438"/>
      <c r="M77" s="438"/>
      <c r="N77" s="438"/>
      <c r="O77" s="66"/>
      <c r="P77" s="66"/>
      <c r="Q77" s="425"/>
      <c r="R77" s="66"/>
      <c r="S77" s="75"/>
    </row>
    <row r="78" spans="1:19" ht="12.75" customHeight="1" x14ac:dyDescent="0.15">
      <c r="A78" s="439"/>
      <c r="B78" s="425"/>
      <c r="C78" s="425"/>
      <c r="D78" s="438"/>
      <c r="E78" s="425"/>
      <c r="F78" s="438"/>
      <c r="G78" s="66"/>
      <c r="H78" s="66"/>
      <c r="I78" s="425"/>
      <c r="J78" s="438"/>
      <c r="K78" s="56"/>
      <c r="L78" s="438"/>
      <c r="M78" s="438"/>
      <c r="N78" s="438"/>
      <c r="O78" s="66"/>
      <c r="P78" s="66"/>
      <c r="Q78" s="425"/>
      <c r="R78" s="66"/>
      <c r="S78" s="75"/>
    </row>
    <row r="79" spans="1:19" ht="12.75" customHeight="1" x14ac:dyDescent="0.15">
      <c r="A79" s="439"/>
      <c r="B79" s="425"/>
      <c r="C79" s="425"/>
      <c r="D79" s="438"/>
      <c r="E79" s="425"/>
      <c r="F79" s="438"/>
      <c r="G79" s="66"/>
      <c r="H79" s="66"/>
      <c r="I79" s="425"/>
      <c r="J79" s="438"/>
      <c r="K79" s="56"/>
      <c r="L79" s="438"/>
      <c r="M79" s="438"/>
      <c r="N79" s="438"/>
      <c r="O79" s="66"/>
      <c r="P79" s="66"/>
      <c r="Q79" s="425"/>
      <c r="R79" s="66"/>
      <c r="S79" s="75"/>
    </row>
    <row r="80" spans="1:19" ht="12.75" customHeight="1" x14ac:dyDescent="0.15">
      <c r="A80" s="439"/>
      <c r="B80" s="425"/>
      <c r="C80" s="425"/>
      <c r="D80" s="438"/>
      <c r="E80" s="425"/>
      <c r="F80" s="438"/>
      <c r="G80" s="66"/>
      <c r="H80" s="66"/>
      <c r="I80" s="425"/>
      <c r="J80" s="438"/>
      <c r="K80" s="56"/>
      <c r="L80" s="438"/>
      <c r="M80" s="438"/>
      <c r="N80" s="438"/>
      <c r="O80" s="66"/>
      <c r="P80" s="66"/>
      <c r="Q80" s="425"/>
      <c r="R80" s="66"/>
      <c r="S80" s="75"/>
    </row>
    <row r="81" spans="1:19" ht="12.75" customHeight="1" x14ac:dyDescent="0.15">
      <c r="A81" s="439"/>
      <c r="B81" s="425"/>
      <c r="C81" s="425"/>
      <c r="D81" s="438"/>
      <c r="E81" s="425"/>
      <c r="F81" s="438"/>
      <c r="G81" s="66"/>
      <c r="H81" s="66"/>
      <c r="I81" s="425"/>
      <c r="J81" s="425"/>
      <c r="K81" s="65"/>
      <c r="L81" s="425"/>
      <c r="M81" s="425"/>
      <c r="N81" s="425"/>
      <c r="O81" s="66"/>
      <c r="P81" s="66"/>
      <c r="Q81" s="66"/>
      <c r="R81" s="66"/>
      <c r="S81" s="75"/>
    </row>
    <row r="82" spans="1:19" ht="12.75" customHeight="1" x14ac:dyDescent="0.15">
      <c r="A82" s="439"/>
      <c r="B82" s="425"/>
      <c r="C82" s="425"/>
      <c r="D82" s="438"/>
      <c r="E82" s="425"/>
      <c r="F82" s="438"/>
      <c r="G82" s="66"/>
      <c r="H82" s="66"/>
      <c r="I82" s="425"/>
      <c r="J82" s="425"/>
      <c r="K82" s="65"/>
      <c r="L82" s="425"/>
      <c r="M82" s="425"/>
      <c r="N82" s="425"/>
      <c r="O82" s="66"/>
      <c r="P82" s="66"/>
      <c r="Q82" s="66"/>
      <c r="R82" s="66"/>
      <c r="S82" s="75"/>
    </row>
    <row r="83" spans="1:19" ht="12.75" customHeight="1" x14ac:dyDescent="0.15">
      <c r="A83" s="439"/>
      <c r="B83" s="425"/>
      <c r="C83" s="425"/>
      <c r="D83" s="438"/>
      <c r="E83" s="425"/>
      <c r="F83" s="438"/>
      <c r="G83" s="66"/>
      <c r="H83" s="66"/>
      <c r="I83" s="425"/>
      <c r="J83" s="425"/>
      <c r="K83" s="65"/>
      <c r="L83" s="425"/>
      <c r="M83" s="425"/>
      <c r="N83" s="425"/>
      <c r="O83" s="66"/>
      <c r="P83" s="66"/>
      <c r="Q83" s="66"/>
      <c r="R83" s="66"/>
      <c r="S83" s="75"/>
    </row>
    <row r="84" spans="1:19" ht="12.75" customHeight="1" x14ac:dyDescent="0.15">
      <c r="A84" s="439"/>
      <c r="B84" s="425"/>
      <c r="C84" s="425"/>
      <c r="D84" s="438"/>
      <c r="E84" s="425"/>
      <c r="F84" s="438"/>
      <c r="G84" s="66"/>
      <c r="H84" s="66"/>
      <c r="I84" s="425"/>
      <c r="J84" s="425"/>
      <c r="K84" s="65"/>
      <c r="L84" s="425"/>
      <c r="M84" s="425"/>
      <c r="N84" s="425"/>
      <c r="O84" s="66"/>
      <c r="P84" s="66"/>
      <c r="Q84" s="66"/>
      <c r="R84" s="66"/>
      <c r="S84" s="75"/>
    </row>
    <row r="85" spans="1:19" ht="12.75" customHeight="1" x14ac:dyDescent="0.15">
      <c r="A85" s="439"/>
      <c r="B85" s="425"/>
      <c r="C85" s="425"/>
      <c r="D85" s="438"/>
      <c r="E85" s="425"/>
      <c r="F85" s="438"/>
      <c r="G85" s="66"/>
      <c r="H85" s="66"/>
      <c r="I85" s="425"/>
      <c r="J85" s="438"/>
      <c r="K85" s="56"/>
      <c r="L85" s="438"/>
      <c r="M85" s="438"/>
      <c r="N85" s="438"/>
      <c r="O85" s="66"/>
      <c r="P85" s="66"/>
      <c r="Q85" s="66"/>
      <c r="R85" s="66"/>
      <c r="S85" s="75"/>
    </row>
    <row r="86" spans="1:19" ht="12.75" customHeight="1" x14ac:dyDescent="0.15">
      <c r="A86" s="439"/>
      <c r="B86" s="425"/>
      <c r="C86" s="425"/>
      <c r="D86" s="438"/>
      <c r="E86" s="425"/>
      <c r="F86" s="438"/>
      <c r="G86" s="66"/>
      <c r="H86" s="66"/>
      <c r="I86" s="425"/>
      <c r="J86" s="438"/>
      <c r="K86" s="56"/>
      <c r="L86" s="438"/>
      <c r="M86" s="438"/>
      <c r="N86" s="438"/>
      <c r="O86" s="66"/>
      <c r="P86" s="66"/>
      <c r="Q86" s="66"/>
      <c r="R86" s="66"/>
      <c r="S86" s="75"/>
    </row>
    <row r="87" spans="1:19" ht="7.5" customHeight="1" x14ac:dyDescent="0.15">
      <c r="A87" s="76"/>
      <c r="B87" s="65"/>
      <c r="C87" s="56"/>
      <c r="D87" s="56"/>
      <c r="E87" s="56"/>
      <c r="F87" s="56"/>
      <c r="G87" s="66"/>
      <c r="H87" s="66"/>
      <c r="I87" s="65"/>
      <c r="J87" s="56"/>
      <c r="K87" s="56"/>
      <c r="L87" s="56"/>
      <c r="M87" s="56"/>
      <c r="N87" s="56"/>
      <c r="O87" s="66"/>
      <c r="P87" s="66"/>
      <c r="Q87" s="66"/>
      <c r="R87" s="66"/>
      <c r="S87" s="75"/>
    </row>
    <row r="88" spans="1:19" x14ac:dyDescent="0.15">
      <c r="A88" s="61"/>
      <c r="B88" s="61"/>
      <c r="C88" s="56"/>
      <c r="D88" s="66"/>
      <c r="E88" s="56"/>
      <c r="F88" s="66"/>
      <c r="G88" s="66"/>
      <c r="H88" s="66"/>
      <c r="I88" s="61"/>
      <c r="J88" s="56"/>
      <c r="K88" s="56"/>
      <c r="L88" s="66"/>
      <c r="M88" s="56"/>
      <c r="N88" s="66"/>
      <c r="O88" s="66"/>
      <c r="P88" s="66"/>
      <c r="Q88" s="66"/>
      <c r="R88" s="66"/>
      <c r="S88" s="75"/>
    </row>
    <row r="89" spans="1:19" x14ac:dyDescent="0.15">
      <c r="A89" s="61"/>
      <c r="B89" s="61"/>
      <c r="C89" s="56"/>
      <c r="D89" s="66"/>
      <c r="E89" s="56"/>
      <c r="F89" s="66"/>
      <c r="G89" s="66"/>
      <c r="H89" s="66"/>
      <c r="I89" s="61"/>
      <c r="J89" s="56"/>
      <c r="K89" s="56"/>
      <c r="L89" s="66"/>
      <c r="M89" s="56"/>
      <c r="N89" s="66"/>
      <c r="O89" s="66"/>
      <c r="P89" s="66"/>
      <c r="Q89" s="66"/>
      <c r="R89" s="66"/>
      <c r="S89" s="75"/>
    </row>
    <row r="90" spans="1:19" x14ac:dyDescent="0.15">
      <c r="O90" s="66"/>
      <c r="P90" s="66"/>
      <c r="Q90" s="66"/>
      <c r="R90" s="66"/>
      <c r="S90" s="75"/>
    </row>
    <row r="91" spans="1:19" x14ac:dyDescent="0.15">
      <c r="O91" s="66"/>
      <c r="P91" s="66"/>
      <c r="Q91" s="66"/>
      <c r="R91" s="66"/>
      <c r="S91" s="75"/>
    </row>
    <row r="92" spans="1:19" x14ac:dyDescent="0.15">
      <c r="O92" s="66"/>
      <c r="P92" s="66"/>
      <c r="Q92" s="66"/>
      <c r="R92" s="66"/>
      <c r="S92" s="75"/>
    </row>
  </sheetData>
  <mergeCells count="366"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M55:M56"/>
    <mergeCell ref="N55:N56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M47:M48"/>
    <mergeCell ref="N47:N48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J47:J50"/>
    <mergeCell ref="L47:L48"/>
    <mergeCell ref="A49:A50"/>
    <mergeCell ref="B49:B50"/>
    <mergeCell ref="C49:C50"/>
    <mergeCell ref="D49:D50"/>
    <mergeCell ref="E49:E50"/>
    <mergeCell ref="F49:F50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3:E3"/>
    <mergeCell ref="I3:M3"/>
    <mergeCell ref="A5:A6"/>
    <mergeCell ref="D5:D6"/>
    <mergeCell ref="E5:E6"/>
    <mergeCell ref="F5:F6"/>
    <mergeCell ref="I5:I6"/>
    <mergeCell ref="J5:J6"/>
    <mergeCell ref="B6:C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9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7.25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 x14ac:dyDescent="0.15">
      <c r="A1" s="1" t="s">
        <v>906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 x14ac:dyDescent="0.15">
      <c r="A2" s="1" t="s">
        <v>44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 x14ac:dyDescent="0.15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  <c r="M4" s="7"/>
    </row>
    <row r="5" spans="1:17" ht="12" customHeight="1" x14ac:dyDescent="0.15">
      <c r="A5" s="415">
        <v>1</v>
      </c>
      <c r="B5" s="416">
        <f>VLOOKUP(A5,[1]U16BSL!$B$2:$E$33,2,0)</f>
        <v>3604297</v>
      </c>
      <c r="C5" s="416" t="str">
        <f>VLOOKUP(A5,[1]U16BSL!$B$2:$E$33,3,0)</f>
        <v>飯田　翔</v>
      </c>
      <c r="D5" s="417" t="s">
        <v>5</v>
      </c>
      <c r="E5" s="416" t="str">
        <f>VLOOKUP(A5,[1]U16BSL!$B$2:$E$33,4,0)</f>
        <v>NＪＴＣ</v>
      </c>
      <c r="F5" s="417" t="s">
        <v>6</v>
      </c>
      <c r="G5" s="10"/>
      <c r="H5" s="4"/>
      <c r="I5" s="4"/>
      <c r="J5" s="4"/>
      <c r="K5" s="4"/>
      <c r="L5" s="4"/>
      <c r="M5" s="4"/>
      <c r="O5" s="415"/>
      <c r="P5" s="415"/>
      <c r="Q5" s="417"/>
    </row>
    <row r="6" spans="1:17" ht="12" customHeight="1" x14ac:dyDescent="0.15">
      <c r="A6" s="415"/>
      <c r="B6" s="416"/>
      <c r="C6" s="416"/>
      <c r="D6" s="417"/>
      <c r="E6" s="416"/>
      <c r="F6" s="417"/>
      <c r="G6" s="11"/>
      <c r="H6" s="12" t="s">
        <v>1020</v>
      </c>
      <c r="I6" s="13"/>
      <c r="J6" s="13"/>
      <c r="K6" s="13"/>
      <c r="L6" s="13"/>
      <c r="M6" s="4"/>
      <c r="O6" s="415"/>
      <c r="P6" s="415"/>
      <c r="Q6" s="417"/>
    </row>
    <row r="7" spans="1:17" ht="12" customHeight="1" x14ac:dyDescent="0.15">
      <c r="A7" s="415">
        <v>2</v>
      </c>
      <c r="B7" s="416">
        <v>3604701</v>
      </c>
      <c r="C7" s="416" t="s">
        <v>904</v>
      </c>
      <c r="D7" s="417" t="s">
        <v>5</v>
      </c>
      <c r="E7" s="416" t="s">
        <v>756</v>
      </c>
      <c r="F7" s="417" t="s">
        <v>99</v>
      </c>
      <c r="G7" s="14"/>
      <c r="H7" s="351" t="s">
        <v>958</v>
      </c>
      <c r="I7" s="77"/>
      <c r="J7" s="13"/>
      <c r="K7" s="13"/>
      <c r="L7" s="13"/>
      <c r="M7" s="4"/>
      <c r="O7" s="415"/>
      <c r="P7" s="415"/>
      <c r="Q7" s="417"/>
    </row>
    <row r="8" spans="1:17" ht="12" customHeight="1" x14ac:dyDescent="0.15">
      <c r="A8" s="415"/>
      <c r="B8" s="416"/>
      <c r="C8" s="416"/>
      <c r="D8" s="417"/>
      <c r="E8" s="416"/>
      <c r="F8" s="417"/>
      <c r="G8" s="4"/>
      <c r="H8" s="16"/>
      <c r="I8" s="12" t="s">
        <v>1020</v>
      </c>
      <c r="J8" s="13"/>
      <c r="K8" s="13"/>
      <c r="L8" s="13"/>
      <c r="M8" s="4"/>
      <c r="O8" s="415"/>
      <c r="P8" s="415"/>
      <c r="Q8" s="417"/>
    </row>
    <row r="9" spans="1:17" ht="12" customHeight="1" x14ac:dyDescent="0.15">
      <c r="A9" s="415">
        <v>3</v>
      </c>
      <c r="B9" s="416">
        <f>VLOOKUP(A9,[1]U16BSL!$B$2:$E$33,2,0)</f>
        <v>3604293</v>
      </c>
      <c r="C9" s="416" t="str">
        <f>VLOOKUP(A9,[1]U16BSL!$B$2:$E$33,3,0)</f>
        <v>神谷　祐太郎</v>
      </c>
      <c r="D9" s="417" t="s">
        <v>5</v>
      </c>
      <c r="E9" s="416" t="str">
        <f>VLOOKUP(A9,[1]U16BSL!$B$2:$E$33,4,0)</f>
        <v>江戸取中</v>
      </c>
      <c r="F9" s="417" t="s">
        <v>117</v>
      </c>
      <c r="G9" s="10"/>
      <c r="H9" s="16"/>
      <c r="I9" s="15">
        <v>60.62</v>
      </c>
      <c r="J9" s="13"/>
      <c r="K9" s="13"/>
      <c r="L9" s="13"/>
      <c r="M9" s="4"/>
    </row>
    <row r="10" spans="1:17" ht="12" customHeight="1" x14ac:dyDescent="0.15">
      <c r="A10" s="415"/>
      <c r="B10" s="416"/>
      <c r="C10" s="416"/>
      <c r="D10" s="417"/>
      <c r="E10" s="416"/>
      <c r="F10" s="417"/>
      <c r="G10" s="11"/>
      <c r="H10" s="17" t="s">
        <v>1021</v>
      </c>
      <c r="I10" s="16"/>
      <c r="J10" s="13"/>
      <c r="K10" s="13"/>
      <c r="L10" s="13"/>
      <c r="M10" s="4"/>
    </row>
    <row r="11" spans="1:17" ht="12" customHeight="1" x14ac:dyDescent="0.15">
      <c r="A11" s="415">
        <v>4</v>
      </c>
      <c r="B11" s="416">
        <f>VLOOKUP(A11,[1]U16BSL!$B$2:$E$33,2,0)</f>
        <v>3604602</v>
      </c>
      <c r="C11" s="416" t="str">
        <f>VLOOKUP(A11,[1]U16BSL!$B$2:$E$33,3,0)</f>
        <v>森　信光</v>
      </c>
      <c r="D11" s="417" t="s">
        <v>139</v>
      </c>
      <c r="E11" s="416" t="str">
        <f>VLOOKUP(A11,[1]U16BSL!$B$2:$E$33,4,0)</f>
        <v>NＪＴＣ</v>
      </c>
      <c r="F11" s="417" t="s">
        <v>9</v>
      </c>
      <c r="G11" s="14"/>
      <c r="H11" s="13">
        <v>62.64</v>
      </c>
      <c r="I11" s="16"/>
      <c r="J11" s="13"/>
      <c r="K11" s="13"/>
      <c r="L11" s="13"/>
      <c r="M11" s="4"/>
      <c r="O11" s="415"/>
      <c r="P11" s="415"/>
      <c r="Q11" s="417"/>
    </row>
    <row r="12" spans="1:17" ht="12" customHeight="1" x14ac:dyDescent="0.15">
      <c r="A12" s="415"/>
      <c r="B12" s="416"/>
      <c r="C12" s="416"/>
      <c r="D12" s="417"/>
      <c r="E12" s="416"/>
      <c r="F12" s="417"/>
      <c r="G12" s="4"/>
      <c r="H12" s="13"/>
      <c r="I12" s="16"/>
      <c r="J12" s="12" t="s">
        <v>1020</v>
      </c>
      <c r="K12" s="13"/>
      <c r="L12" s="13"/>
      <c r="M12" s="4"/>
      <c r="O12" s="415"/>
      <c r="P12" s="415"/>
      <c r="Q12" s="417"/>
    </row>
    <row r="13" spans="1:17" ht="12" customHeight="1" x14ac:dyDescent="0.15">
      <c r="A13" s="415">
        <v>5</v>
      </c>
      <c r="B13" s="416">
        <v>3604566</v>
      </c>
      <c r="C13" s="416" t="s">
        <v>890</v>
      </c>
      <c r="D13" s="417" t="s">
        <v>5</v>
      </c>
      <c r="E13" s="416" t="s">
        <v>786</v>
      </c>
      <c r="F13" s="417" t="s">
        <v>6</v>
      </c>
      <c r="G13" s="10"/>
      <c r="H13" s="13"/>
      <c r="I13" s="16"/>
      <c r="J13" s="15">
        <v>62.63</v>
      </c>
      <c r="K13" s="13"/>
      <c r="L13" s="13"/>
      <c r="M13" s="4"/>
      <c r="O13" s="415"/>
      <c r="P13" s="415"/>
      <c r="Q13" s="417"/>
    </row>
    <row r="14" spans="1:17" ht="12" customHeight="1" x14ac:dyDescent="0.15">
      <c r="A14" s="415"/>
      <c r="B14" s="416"/>
      <c r="C14" s="416"/>
      <c r="D14" s="417"/>
      <c r="E14" s="416"/>
      <c r="F14" s="417"/>
      <c r="G14" s="11"/>
      <c r="H14" s="12" t="s">
        <v>1022</v>
      </c>
      <c r="I14" s="16"/>
      <c r="J14" s="16"/>
      <c r="K14" s="13"/>
      <c r="L14" s="13"/>
      <c r="M14" s="4"/>
      <c r="O14" s="415"/>
      <c r="P14" s="415"/>
      <c r="Q14" s="417"/>
    </row>
    <row r="15" spans="1:17" ht="12" customHeight="1" x14ac:dyDescent="0.15">
      <c r="A15" s="415">
        <v>6</v>
      </c>
      <c r="B15" s="416">
        <f>VLOOKUP(A15,[1]U16BSL!$B$2:$E$33,2,0)</f>
        <v>3604491</v>
      </c>
      <c r="C15" s="416" t="str">
        <f>VLOOKUP(A15,[1]U16BSL!$B$2:$E$33,3,0)</f>
        <v>木村　祥万</v>
      </c>
      <c r="D15" s="417" t="s">
        <v>8</v>
      </c>
      <c r="E15" s="416" t="str">
        <f>VLOOKUP(A15,[1]U16BSL!$B$2:$E$33,4,0)</f>
        <v>ＫＣＪＴＡ</v>
      </c>
      <c r="F15" s="417" t="s">
        <v>6</v>
      </c>
      <c r="G15" s="14"/>
      <c r="H15" s="13">
        <v>26.64</v>
      </c>
      <c r="I15" s="18"/>
      <c r="J15" s="16"/>
      <c r="K15" s="13"/>
      <c r="L15" s="13"/>
      <c r="M15" s="4"/>
      <c r="O15" s="415"/>
      <c r="P15" s="415"/>
      <c r="Q15" s="417"/>
    </row>
    <row r="16" spans="1:17" ht="12" customHeight="1" x14ac:dyDescent="0.15">
      <c r="A16" s="415"/>
      <c r="B16" s="416"/>
      <c r="C16" s="416"/>
      <c r="D16" s="417"/>
      <c r="E16" s="416"/>
      <c r="F16" s="417"/>
      <c r="G16" s="4"/>
      <c r="H16" s="16">
        <v>64</v>
      </c>
      <c r="I16" s="17" t="s">
        <v>1023</v>
      </c>
      <c r="J16" s="16"/>
      <c r="K16" s="13"/>
      <c r="L16" s="13"/>
      <c r="M16" s="4"/>
      <c r="O16" s="415"/>
      <c r="P16" s="415"/>
      <c r="Q16" s="417"/>
    </row>
    <row r="17" spans="1:17" ht="12" customHeight="1" x14ac:dyDescent="0.15">
      <c r="A17" s="415">
        <v>7</v>
      </c>
      <c r="B17" s="416">
        <v>3604766</v>
      </c>
      <c r="C17" s="416" t="s">
        <v>886</v>
      </c>
      <c r="D17" s="417" t="s">
        <v>5</v>
      </c>
      <c r="E17" s="416" t="s">
        <v>891</v>
      </c>
      <c r="F17" s="417" t="s">
        <v>6</v>
      </c>
      <c r="G17" s="10"/>
      <c r="H17" s="16"/>
      <c r="I17" s="350" t="s">
        <v>958</v>
      </c>
      <c r="J17" s="16"/>
      <c r="K17" s="13"/>
      <c r="L17" s="13"/>
      <c r="M17" s="4"/>
      <c r="O17" s="415"/>
      <c r="P17" s="415"/>
      <c r="Q17" s="417"/>
    </row>
    <row r="18" spans="1:17" ht="12" customHeight="1" x14ac:dyDescent="0.15">
      <c r="A18" s="415"/>
      <c r="B18" s="416"/>
      <c r="C18" s="416"/>
      <c r="D18" s="417"/>
      <c r="E18" s="416"/>
      <c r="F18" s="417"/>
      <c r="G18" s="11"/>
      <c r="H18" s="17" t="s">
        <v>1023</v>
      </c>
      <c r="I18" s="13"/>
      <c r="J18" s="16"/>
      <c r="K18" s="13"/>
      <c r="L18" s="13"/>
      <c r="M18" s="4"/>
      <c r="O18" s="415"/>
      <c r="P18" s="415"/>
      <c r="Q18" s="417"/>
    </row>
    <row r="19" spans="1:17" ht="12" customHeight="1" x14ac:dyDescent="0.15">
      <c r="A19" s="415">
        <v>8</v>
      </c>
      <c r="B19" s="416">
        <f>VLOOKUP(A19,[1]U16BSL!$B$2:$E$33,2,0)</f>
        <v>3604342</v>
      </c>
      <c r="C19" s="416" t="str">
        <f>VLOOKUP(A19,[1]U16BSL!$B$2:$E$33,3,0)</f>
        <v xml:space="preserve">松藤　悠 </v>
      </c>
      <c r="D19" s="417" t="s">
        <v>140</v>
      </c>
      <c r="E19" s="416" t="str">
        <f>VLOOKUP(A19,[1]U16BSL!$B$2:$E$33,4,0)</f>
        <v>ＣＳＪ</v>
      </c>
      <c r="F19" s="417" t="s">
        <v>6</v>
      </c>
      <c r="G19" s="14"/>
      <c r="H19" s="350" t="s">
        <v>1028</v>
      </c>
      <c r="I19" s="13"/>
      <c r="J19" s="16"/>
      <c r="K19" s="13"/>
      <c r="L19" s="13"/>
      <c r="M19" s="4"/>
      <c r="O19" s="415"/>
      <c r="P19" s="415"/>
      <c r="Q19" s="417"/>
    </row>
    <row r="20" spans="1:17" ht="12" customHeight="1" x14ac:dyDescent="0.15">
      <c r="A20" s="415"/>
      <c r="B20" s="416"/>
      <c r="C20" s="416"/>
      <c r="D20" s="417"/>
      <c r="E20" s="416"/>
      <c r="F20" s="417"/>
      <c r="G20" s="4"/>
      <c r="H20" s="13"/>
      <c r="I20" s="13"/>
      <c r="J20" s="16"/>
      <c r="K20" s="12" t="s">
        <v>1020</v>
      </c>
      <c r="L20" s="13"/>
      <c r="M20" s="4"/>
      <c r="O20" s="415"/>
      <c r="P20" s="415"/>
      <c r="Q20" s="417"/>
    </row>
    <row r="21" spans="1:17" ht="12" customHeight="1" x14ac:dyDescent="0.15">
      <c r="A21" s="415">
        <v>9</v>
      </c>
      <c r="B21" s="416">
        <f>VLOOKUP(A21,[1]U16BSL!$B$2:$E$33,2,0)</f>
        <v>3604453</v>
      </c>
      <c r="C21" s="416" t="str">
        <f>VLOOKUP(A21,[1]U16BSL!$B$2:$E$33,3,0)</f>
        <v>松崎　稜太朗</v>
      </c>
      <c r="D21" s="417" t="s">
        <v>140</v>
      </c>
      <c r="E21" s="416" t="str">
        <f>VLOOKUP(A21,[1]U16BSL!$B$2:$E$33,4,0)</f>
        <v>ＫＣＪＴＡ</v>
      </c>
      <c r="F21" s="417" t="s">
        <v>141</v>
      </c>
      <c r="G21" s="10"/>
      <c r="H21" s="13"/>
      <c r="I21" s="13"/>
      <c r="J21" s="16"/>
      <c r="K21" s="351" t="s">
        <v>1027</v>
      </c>
      <c r="L21" s="13"/>
      <c r="M21" s="4"/>
      <c r="O21" s="430"/>
      <c r="P21" s="430"/>
      <c r="Q21" s="436"/>
    </row>
    <row r="22" spans="1:17" ht="12" customHeight="1" x14ac:dyDescent="0.15">
      <c r="A22" s="415"/>
      <c r="B22" s="416"/>
      <c r="C22" s="416"/>
      <c r="D22" s="417"/>
      <c r="E22" s="416"/>
      <c r="F22" s="417"/>
      <c r="G22" s="11"/>
      <c r="H22" s="12" t="s">
        <v>1024</v>
      </c>
      <c r="I22" s="13"/>
      <c r="J22" s="16"/>
      <c r="K22" s="16">
        <v>62</v>
      </c>
      <c r="L22" s="13"/>
      <c r="M22" s="4"/>
      <c r="O22" s="430"/>
      <c r="P22" s="430"/>
      <c r="Q22" s="436"/>
    </row>
    <row r="23" spans="1:17" ht="12" customHeight="1" x14ac:dyDescent="0.15">
      <c r="A23" s="415">
        <v>10</v>
      </c>
      <c r="B23" s="416">
        <f>VLOOKUP(A23,[1]U16BSL!$B$2:$E$33,2,0)</f>
        <v>3604625</v>
      </c>
      <c r="C23" s="416" t="str">
        <f>VLOOKUP(A23,[1]U16BSL!$B$2:$E$33,3,0)</f>
        <v>長谷川　新</v>
      </c>
      <c r="D23" s="417" t="s">
        <v>139</v>
      </c>
      <c r="E23" s="416" t="str">
        <f>VLOOKUP(A23,[1]U16BSL!$B$2:$E$33,4,0)</f>
        <v>NＪＴＣ</v>
      </c>
      <c r="F23" s="417" t="s">
        <v>6</v>
      </c>
      <c r="G23" s="14"/>
      <c r="H23" s="15">
        <v>63.63</v>
      </c>
      <c r="I23" s="13"/>
      <c r="J23" s="16"/>
      <c r="K23" s="16"/>
      <c r="L23" s="13"/>
      <c r="M23" s="4"/>
      <c r="O23" s="415"/>
      <c r="P23" s="415"/>
      <c r="Q23" s="417"/>
    </row>
    <row r="24" spans="1:17" ht="12" customHeight="1" x14ac:dyDescent="0.15">
      <c r="A24" s="415"/>
      <c r="B24" s="416"/>
      <c r="C24" s="416"/>
      <c r="D24" s="417"/>
      <c r="E24" s="416"/>
      <c r="F24" s="417"/>
      <c r="G24" s="4"/>
      <c r="H24" s="16"/>
      <c r="I24" s="12" t="s">
        <v>1024</v>
      </c>
      <c r="J24" s="16"/>
      <c r="K24" s="16"/>
      <c r="L24" s="13"/>
      <c r="M24" s="4"/>
      <c r="O24" s="415"/>
      <c r="P24" s="415"/>
      <c r="Q24" s="417"/>
    </row>
    <row r="25" spans="1:17" ht="12" customHeight="1" x14ac:dyDescent="0.15">
      <c r="A25" s="415">
        <v>11</v>
      </c>
      <c r="B25" s="416">
        <f>VLOOKUP(A25,[1]U16BSL!$B$2:$E$33,2,0)</f>
        <v>3604640</v>
      </c>
      <c r="C25" s="416" t="str">
        <f>VLOOKUP(A25,[1]U16BSL!$B$2:$E$33,3,0)</f>
        <v>園山　嘉秀</v>
      </c>
      <c r="D25" s="417" t="s">
        <v>98</v>
      </c>
      <c r="E25" s="416" t="str">
        <f>VLOOKUP(A25,[1]U16BSL!$B$2:$E$33,4,0)</f>
        <v>大洗ビーチＴＣ</v>
      </c>
      <c r="F25" s="417" t="s">
        <v>6</v>
      </c>
      <c r="G25" s="10"/>
      <c r="H25" s="16"/>
      <c r="I25" s="15">
        <v>64.62</v>
      </c>
      <c r="J25" s="16"/>
      <c r="K25" s="16"/>
      <c r="L25" s="13"/>
      <c r="M25" s="4"/>
      <c r="O25" s="415"/>
      <c r="P25" s="415"/>
      <c r="Q25" s="417"/>
    </row>
    <row r="26" spans="1:17" ht="12" customHeight="1" x14ac:dyDescent="0.15">
      <c r="A26" s="415"/>
      <c r="B26" s="416"/>
      <c r="C26" s="416"/>
      <c r="D26" s="417"/>
      <c r="E26" s="416"/>
      <c r="F26" s="417"/>
      <c r="G26" s="11"/>
      <c r="H26" s="17" t="s">
        <v>1025</v>
      </c>
      <c r="I26" s="16"/>
      <c r="J26" s="16"/>
      <c r="K26" s="16"/>
      <c r="L26" s="13"/>
      <c r="M26" s="4"/>
      <c r="O26" s="415"/>
      <c r="P26" s="415"/>
      <c r="Q26" s="417"/>
    </row>
    <row r="27" spans="1:17" ht="12" customHeight="1" x14ac:dyDescent="0.15">
      <c r="A27" s="415">
        <v>12</v>
      </c>
      <c r="B27" s="416">
        <f>VLOOKUP(A27,[1]U16BSL!$B$2:$E$33,2,0)</f>
        <v>3604505</v>
      </c>
      <c r="C27" s="416" t="str">
        <f>VLOOKUP(A27,[1]U16BSL!$B$2:$E$33,3,0)</f>
        <v>遠峯　玄覚</v>
      </c>
      <c r="D27" s="417" t="s">
        <v>142</v>
      </c>
      <c r="E27" s="416" t="str">
        <f>VLOOKUP(A27,[1]U16BSL!$B$2:$E$33,4,0)</f>
        <v>ＫＣＪＴＡ</v>
      </c>
      <c r="F27" s="417" t="s">
        <v>99</v>
      </c>
      <c r="G27" s="14"/>
      <c r="H27" s="13">
        <v>60.62</v>
      </c>
      <c r="I27" s="16"/>
      <c r="J27" s="16"/>
      <c r="K27" s="16"/>
      <c r="L27" s="13"/>
      <c r="M27" s="4"/>
    </row>
    <row r="28" spans="1:17" ht="12" customHeight="1" x14ac:dyDescent="0.15">
      <c r="A28" s="415"/>
      <c r="B28" s="416"/>
      <c r="C28" s="416"/>
      <c r="D28" s="417"/>
      <c r="E28" s="416"/>
      <c r="F28" s="417"/>
      <c r="G28" s="4"/>
      <c r="H28" s="13"/>
      <c r="I28" s="16"/>
      <c r="J28" s="17" t="s">
        <v>1024</v>
      </c>
      <c r="K28" s="16"/>
      <c r="L28" s="13"/>
      <c r="M28" s="4"/>
    </row>
    <row r="29" spans="1:17" ht="12" customHeight="1" x14ac:dyDescent="0.15">
      <c r="A29" s="415">
        <v>13</v>
      </c>
      <c r="B29" s="416">
        <f>VLOOKUP(A29,[1]U16BSL!$B$2:$E$33,2,0)</f>
        <v>3604735</v>
      </c>
      <c r="C29" s="416" t="str">
        <f>VLOOKUP(A29,[1]U16BSL!$B$2:$E$33,3,0)</f>
        <v>渡邊　湧野</v>
      </c>
      <c r="D29" s="417" t="s">
        <v>5</v>
      </c>
      <c r="E29" s="416" t="str">
        <f>VLOOKUP(A29,[1]U16BSL!$B$2:$E$33,4,0)</f>
        <v>NＪＴＣ</v>
      </c>
      <c r="F29" s="417" t="s">
        <v>6</v>
      </c>
      <c r="G29" s="10"/>
      <c r="H29" s="13"/>
      <c r="I29" s="16"/>
      <c r="J29" s="13">
        <v>63.62</v>
      </c>
      <c r="K29" s="16"/>
      <c r="L29" s="13"/>
      <c r="M29" s="4"/>
    </row>
    <row r="30" spans="1:17" ht="12" customHeight="1" x14ac:dyDescent="0.15">
      <c r="A30" s="415"/>
      <c r="B30" s="416"/>
      <c r="C30" s="416"/>
      <c r="D30" s="417"/>
      <c r="E30" s="416"/>
      <c r="F30" s="417"/>
      <c r="G30" s="11"/>
      <c r="H30" s="12" t="s">
        <v>829</v>
      </c>
      <c r="I30" s="16"/>
      <c r="J30" s="13"/>
      <c r="K30" s="16"/>
      <c r="L30" s="13"/>
      <c r="M30" s="4"/>
    </row>
    <row r="31" spans="1:17" ht="12" customHeight="1" x14ac:dyDescent="0.15">
      <c r="A31" s="415">
        <v>14</v>
      </c>
      <c r="B31" s="416">
        <v>3604853</v>
      </c>
      <c r="C31" s="416" t="s">
        <v>892</v>
      </c>
      <c r="D31" s="417" t="s">
        <v>5</v>
      </c>
      <c r="E31" s="416" t="s">
        <v>893</v>
      </c>
      <c r="F31" s="417" t="s">
        <v>6</v>
      </c>
      <c r="G31" s="14"/>
      <c r="H31" s="350" t="s">
        <v>958</v>
      </c>
      <c r="I31" s="18"/>
      <c r="J31" s="13"/>
      <c r="K31" s="16"/>
      <c r="L31" s="13"/>
      <c r="M31" s="4"/>
    </row>
    <row r="32" spans="1:17" ht="12" customHeight="1" x14ac:dyDescent="0.15">
      <c r="A32" s="415"/>
      <c r="B32" s="416"/>
      <c r="C32" s="416"/>
      <c r="D32" s="417"/>
      <c r="E32" s="416"/>
      <c r="F32" s="417"/>
      <c r="G32" s="4"/>
      <c r="H32" s="16"/>
      <c r="I32" s="17" t="s">
        <v>1026</v>
      </c>
      <c r="J32" s="13"/>
      <c r="K32" s="16"/>
      <c r="L32" s="13"/>
      <c r="M32" s="4"/>
    </row>
    <row r="33" spans="1:13" ht="12" customHeight="1" x14ac:dyDescent="0.15">
      <c r="A33" s="415">
        <v>15</v>
      </c>
      <c r="B33" s="416">
        <f>VLOOKUP(A33,[1]U16BSL!$B$2:$E$33,2,0)</f>
        <v>3604468</v>
      </c>
      <c r="C33" s="416" t="str">
        <f>VLOOKUP(A33,[1]U16BSL!$B$2:$E$33,3,0)</f>
        <v>村山　疾風</v>
      </c>
      <c r="D33" s="417" t="s">
        <v>98</v>
      </c>
      <c r="E33" s="416" t="str">
        <f>VLOOKUP(A33,[1]U16BSL!$B$2:$E$33,4,0)</f>
        <v>NＪＴＣ</v>
      </c>
      <c r="F33" s="417" t="s">
        <v>6</v>
      </c>
      <c r="G33" s="10"/>
      <c r="H33" s="16"/>
      <c r="I33" s="13">
        <v>63.62</v>
      </c>
      <c r="J33" s="13"/>
      <c r="K33" s="16"/>
      <c r="L33" s="13"/>
      <c r="M33" s="4"/>
    </row>
    <row r="34" spans="1:13" ht="12" customHeight="1" x14ac:dyDescent="0.15">
      <c r="A34" s="415"/>
      <c r="B34" s="416"/>
      <c r="C34" s="416"/>
      <c r="D34" s="417"/>
      <c r="E34" s="416"/>
      <c r="F34" s="417"/>
      <c r="G34" s="11"/>
      <c r="H34" s="17" t="s">
        <v>1026</v>
      </c>
      <c r="I34" s="13"/>
      <c r="J34" s="13"/>
      <c r="K34" s="16"/>
      <c r="L34" s="13"/>
      <c r="M34" s="4"/>
    </row>
    <row r="35" spans="1:13" ht="12" customHeight="1" x14ac:dyDescent="0.15">
      <c r="A35" s="415">
        <v>16</v>
      </c>
      <c r="B35" s="416">
        <f>VLOOKUP(A35,[1]U16BSL!$B$2:$E$33,2,0)</f>
        <v>3604208</v>
      </c>
      <c r="C35" s="416" t="str">
        <f>VLOOKUP(A35,[1]U16BSL!$B$2:$E$33,3,0)</f>
        <v>仙石 圭汰</v>
      </c>
      <c r="D35" s="417" t="s">
        <v>143</v>
      </c>
      <c r="E35" s="416" t="str">
        <f>VLOOKUP(A35,[1]U16BSL!$B$2:$E$33,4,0)</f>
        <v>ＣＳＪ</v>
      </c>
      <c r="F35" s="417" t="s">
        <v>99</v>
      </c>
      <c r="G35" s="14"/>
      <c r="H35" s="13">
        <v>60.61</v>
      </c>
      <c r="I35" s="13"/>
      <c r="J35" s="13"/>
      <c r="K35" s="16"/>
      <c r="L35" s="13"/>
      <c r="M35" s="4"/>
    </row>
    <row r="36" spans="1:13" ht="12" customHeight="1" x14ac:dyDescent="0.15">
      <c r="A36" s="415"/>
      <c r="B36" s="416"/>
      <c r="C36" s="416"/>
      <c r="D36" s="417"/>
      <c r="E36" s="416"/>
      <c r="F36" s="417"/>
      <c r="G36" s="4"/>
      <c r="H36" s="13"/>
      <c r="I36" s="13"/>
      <c r="J36" s="13"/>
      <c r="K36" s="16"/>
      <c r="L36" s="12" t="s">
        <v>1020</v>
      </c>
      <c r="M36" s="4"/>
    </row>
    <row r="37" spans="1:13" ht="12" customHeight="1" x14ac:dyDescent="0.15">
      <c r="A37" s="415">
        <v>17</v>
      </c>
      <c r="B37" s="416">
        <f>VLOOKUP(A37,[1]U16BSL!$B$2:$E$33,2,0)</f>
        <v>3604541</v>
      </c>
      <c r="C37" s="416" t="str">
        <f>VLOOKUP(A37,[1]U16BSL!$B$2:$E$33,3,0)</f>
        <v>藤原　浩剛</v>
      </c>
      <c r="D37" s="417" t="s">
        <v>143</v>
      </c>
      <c r="E37" s="416" t="str">
        <f>VLOOKUP(A37,[1]U16BSL!$B$2:$E$33,4,0)</f>
        <v>霞ヶ浦高</v>
      </c>
      <c r="F37" s="417" t="s">
        <v>6</v>
      </c>
      <c r="G37" s="10"/>
      <c r="H37" s="13"/>
      <c r="I37" s="13"/>
      <c r="J37" s="13"/>
      <c r="K37" s="16"/>
      <c r="L37" s="20" t="s">
        <v>1039</v>
      </c>
      <c r="M37" s="21"/>
    </row>
    <row r="38" spans="1:13" ht="12" customHeight="1" x14ac:dyDescent="0.15">
      <c r="A38" s="415"/>
      <c r="B38" s="416"/>
      <c r="C38" s="416"/>
      <c r="D38" s="417"/>
      <c r="E38" s="416"/>
      <c r="F38" s="417"/>
      <c r="G38" s="11"/>
      <c r="H38" s="12" t="s">
        <v>1029</v>
      </c>
      <c r="I38" s="13"/>
      <c r="J38" s="13"/>
      <c r="K38" s="16"/>
      <c r="L38" s="22"/>
      <c r="M38" s="21"/>
    </row>
    <row r="39" spans="1:13" ht="12" customHeight="1" x14ac:dyDescent="0.15">
      <c r="A39" s="415">
        <v>18</v>
      </c>
      <c r="B39" s="416">
        <v>3604591</v>
      </c>
      <c r="C39" s="416" t="s">
        <v>894</v>
      </c>
      <c r="D39" s="417" t="s">
        <v>5</v>
      </c>
      <c r="E39" s="416" t="s">
        <v>776</v>
      </c>
      <c r="F39" s="417" t="s">
        <v>141</v>
      </c>
      <c r="G39" s="14"/>
      <c r="H39" s="351" t="s">
        <v>927</v>
      </c>
      <c r="I39" s="13"/>
      <c r="J39" s="13"/>
      <c r="K39" s="16"/>
      <c r="L39" s="22"/>
      <c r="M39" s="21"/>
    </row>
    <row r="40" spans="1:13" ht="12" customHeight="1" x14ac:dyDescent="0.15">
      <c r="A40" s="415"/>
      <c r="B40" s="416"/>
      <c r="C40" s="416"/>
      <c r="D40" s="417"/>
      <c r="E40" s="416"/>
      <c r="F40" s="417"/>
      <c r="G40" s="4"/>
      <c r="H40" s="16"/>
      <c r="I40" s="12" t="s">
        <v>1029</v>
      </c>
      <c r="J40" s="13"/>
      <c r="K40" s="16"/>
      <c r="L40" s="22"/>
      <c r="M40" s="21"/>
    </row>
    <row r="41" spans="1:13" ht="12" customHeight="1" x14ac:dyDescent="0.15">
      <c r="A41" s="415">
        <v>19</v>
      </c>
      <c r="B41" s="416">
        <v>3604793</v>
      </c>
      <c r="C41" s="416" t="s">
        <v>879</v>
      </c>
      <c r="D41" s="417" t="s">
        <v>98</v>
      </c>
      <c r="E41" s="416" t="s">
        <v>757</v>
      </c>
      <c r="F41" s="417" t="s">
        <v>144</v>
      </c>
      <c r="G41" s="10"/>
      <c r="H41" s="16"/>
      <c r="I41" s="15">
        <v>61.62</v>
      </c>
      <c r="J41" s="13"/>
      <c r="K41" s="16"/>
      <c r="L41" s="22"/>
      <c r="M41" s="21"/>
    </row>
    <row r="42" spans="1:13" ht="12" customHeight="1" x14ac:dyDescent="0.15">
      <c r="A42" s="415"/>
      <c r="B42" s="416"/>
      <c r="C42" s="416"/>
      <c r="D42" s="417"/>
      <c r="E42" s="416"/>
      <c r="F42" s="417"/>
      <c r="G42" s="11"/>
      <c r="H42" s="17" t="s">
        <v>1030</v>
      </c>
      <c r="I42" s="16"/>
      <c r="J42" s="13"/>
      <c r="K42" s="16"/>
      <c r="L42" s="22"/>
      <c r="M42" s="21"/>
    </row>
    <row r="43" spans="1:13" ht="12" customHeight="1" x14ac:dyDescent="0.15">
      <c r="A43" s="415">
        <v>20</v>
      </c>
      <c r="B43" s="416">
        <f>VLOOKUP(A43,[1]U16BSL!$B$2:$E$33,2,0)</f>
        <v>3604753</v>
      </c>
      <c r="C43" s="416" t="str">
        <f>VLOOKUP(A43,[1]U16BSL!$B$2:$E$33,3,0)</f>
        <v>岡田　陽彦</v>
      </c>
      <c r="D43" s="417" t="s">
        <v>139</v>
      </c>
      <c r="E43" s="416" t="str">
        <f>VLOOKUP(A43,[1]U16BSL!$B$2:$E$33,4,0)</f>
        <v>NＪＴＣ</v>
      </c>
      <c r="F43" s="417" t="s">
        <v>141</v>
      </c>
      <c r="G43" s="14"/>
      <c r="H43" s="13">
        <v>61.62</v>
      </c>
      <c r="I43" s="16"/>
      <c r="J43" s="13"/>
      <c r="K43" s="16"/>
      <c r="L43" s="22"/>
      <c r="M43" s="21"/>
    </row>
    <row r="44" spans="1:13" ht="12" customHeight="1" x14ac:dyDescent="0.15">
      <c r="A44" s="415"/>
      <c r="B44" s="416"/>
      <c r="C44" s="416"/>
      <c r="D44" s="417"/>
      <c r="E44" s="416"/>
      <c r="F44" s="417"/>
      <c r="G44" s="4"/>
      <c r="H44" s="13"/>
      <c r="I44" s="16"/>
      <c r="J44" s="12" t="s">
        <v>1031</v>
      </c>
      <c r="K44" s="16"/>
      <c r="L44" s="22"/>
      <c r="M44" s="21"/>
    </row>
    <row r="45" spans="1:13" ht="12" customHeight="1" x14ac:dyDescent="0.15">
      <c r="A45" s="415">
        <v>21</v>
      </c>
      <c r="B45" s="416">
        <f>VLOOKUP(A45,[1]U16BSL!$B$2:$E$33,2,0)</f>
        <v>3604579</v>
      </c>
      <c r="C45" s="416" t="str">
        <f>VLOOKUP(A45,[1]U16BSL!$B$2:$E$33,3,0)</f>
        <v>小松崎　陸</v>
      </c>
      <c r="D45" s="417" t="s">
        <v>5</v>
      </c>
      <c r="E45" s="416" t="str">
        <f>VLOOKUP(A45,[1]U16BSL!$B$2:$E$33,4,0)</f>
        <v>NＪＴＣ</v>
      </c>
      <c r="F45" s="417" t="s">
        <v>141</v>
      </c>
      <c r="G45" s="10"/>
      <c r="H45" s="13"/>
      <c r="I45" s="16"/>
      <c r="J45" s="15">
        <v>63.64</v>
      </c>
      <c r="K45" s="16"/>
      <c r="L45" s="22"/>
      <c r="M45" s="21"/>
    </row>
    <row r="46" spans="1:13" ht="12" customHeight="1" x14ac:dyDescent="0.15">
      <c r="A46" s="415"/>
      <c r="B46" s="416"/>
      <c r="C46" s="416"/>
      <c r="D46" s="417"/>
      <c r="E46" s="416"/>
      <c r="F46" s="417"/>
      <c r="G46" s="11"/>
      <c r="H46" s="12" t="s">
        <v>1032</v>
      </c>
      <c r="I46" s="16"/>
      <c r="J46" s="16"/>
      <c r="K46" s="16"/>
      <c r="L46" s="22"/>
      <c r="M46" s="21"/>
    </row>
    <row r="47" spans="1:13" ht="12" customHeight="1" x14ac:dyDescent="0.15">
      <c r="A47" s="415">
        <v>22</v>
      </c>
      <c r="B47" s="416">
        <f>VLOOKUP(A47,[1]U16BSL!$B$2:$E$33,2,0)</f>
        <v>3604405</v>
      </c>
      <c r="C47" s="416" t="str">
        <f>VLOOKUP(A47,[1]U16BSL!$B$2:$E$33,3,0)</f>
        <v>大塚　生吹</v>
      </c>
      <c r="D47" s="417" t="s">
        <v>5</v>
      </c>
      <c r="E47" s="416" t="str">
        <f>VLOOKUP(A47,[1]U16BSL!$B$2:$E$33,4,0)</f>
        <v>ＣＳＪ</v>
      </c>
      <c r="F47" s="417" t="s">
        <v>99</v>
      </c>
      <c r="G47" s="14"/>
      <c r="H47" s="13" t="s">
        <v>1037</v>
      </c>
      <c r="I47" s="18"/>
      <c r="J47" s="16"/>
      <c r="K47" s="16"/>
      <c r="L47" s="22"/>
      <c r="M47" s="21"/>
    </row>
    <row r="48" spans="1:13" ht="12" customHeight="1" x14ac:dyDescent="0.15">
      <c r="A48" s="415"/>
      <c r="B48" s="416"/>
      <c r="C48" s="416"/>
      <c r="D48" s="417"/>
      <c r="E48" s="416"/>
      <c r="F48" s="417"/>
      <c r="G48" s="4"/>
      <c r="H48" s="16"/>
      <c r="I48" s="17" t="s">
        <v>1031</v>
      </c>
      <c r="J48" s="16"/>
      <c r="K48" s="16"/>
      <c r="L48" s="22"/>
      <c r="M48" s="21"/>
    </row>
    <row r="49" spans="1:17" ht="12" customHeight="1" x14ac:dyDescent="0.15">
      <c r="A49" s="415">
        <v>23</v>
      </c>
      <c r="B49" s="416">
        <v>3604734</v>
      </c>
      <c r="C49" s="416" t="s">
        <v>895</v>
      </c>
      <c r="D49" s="417" t="s">
        <v>5</v>
      </c>
      <c r="E49" s="416" t="s">
        <v>896</v>
      </c>
      <c r="F49" s="417" t="s">
        <v>6</v>
      </c>
      <c r="G49" s="10"/>
      <c r="H49" s="16"/>
      <c r="I49" s="350" t="s">
        <v>965</v>
      </c>
      <c r="J49" s="16"/>
      <c r="K49" s="16"/>
      <c r="L49" s="22"/>
      <c r="M49" s="21"/>
      <c r="O49" s="24"/>
      <c r="P49" s="24"/>
      <c r="Q49" s="25"/>
    </row>
    <row r="50" spans="1:17" ht="12" customHeight="1" x14ac:dyDescent="0.15">
      <c r="A50" s="415"/>
      <c r="B50" s="416"/>
      <c r="C50" s="416"/>
      <c r="D50" s="417"/>
      <c r="E50" s="416"/>
      <c r="F50" s="417"/>
      <c r="G50" s="11"/>
      <c r="H50" s="17" t="s">
        <v>1031</v>
      </c>
      <c r="I50" s="13"/>
      <c r="J50" s="16"/>
      <c r="K50" s="16"/>
      <c r="L50" s="22"/>
      <c r="M50" s="21"/>
    </row>
    <row r="51" spans="1:17" ht="12" customHeight="1" x14ac:dyDescent="0.15">
      <c r="A51" s="415">
        <v>24</v>
      </c>
      <c r="B51" s="416">
        <f>VLOOKUP(A51,[1]U16BSL!$B$2:$E$33,2,0)</f>
        <v>3604552</v>
      </c>
      <c r="C51" s="416" t="str">
        <f>VLOOKUP(A51,[1]U16BSL!$B$2:$E$33,3,0)</f>
        <v>小林　良徳</v>
      </c>
      <c r="D51" s="417" t="s">
        <v>98</v>
      </c>
      <c r="E51" s="416" t="str">
        <f>VLOOKUP(A51,[1]U16BSL!$B$2:$E$33,4,0)</f>
        <v>ＫＣＪＴＡ</v>
      </c>
      <c r="F51" s="417" t="s">
        <v>99</v>
      </c>
      <c r="G51" s="14"/>
      <c r="H51" s="13">
        <v>60.62</v>
      </c>
      <c r="I51" s="13"/>
      <c r="J51" s="16"/>
      <c r="K51" s="16"/>
      <c r="L51" s="22"/>
      <c r="M51" s="21"/>
      <c r="O51" s="24"/>
      <c r="P51" s="24"/>
      <c r="Q51" s="25"/>
    </row>
    <row r="52" spans="1:17" ht="12" customHeight="1" x14ac:dyDescent="0.15">
      <c r="A52" s="415"/>
      <c r="B52" s="416"/>
      <c r="C52" s="416"/>
      <c r="D52" s="417"/>
      <c r="E52" s="416"/>
      <c r="F52" s="417"/>
      <c r="G52" s="4"/>
      <c r="H52" s="13"/>
      <c r="I52" s="13"/>
      <c r="J52" s="16"/>
      <c r="K52" s="17" t="s">
        <v>1036</v>
      </c>
      <c r="L52" s="22"/>
      <c r="M52" s="21"/>
    </row>
    <row r="53" spans="1:17" ht="12" customHeight="1" x14ac:dyDescent="0.15">
      <c r="A53" s="415">
        <v>25</v>
      </c>
      <c r="B53" s="416">
        <f>VLOOKUP(A53,[1]U16BSL!$B$2:$E$33,2,0)</f>
        <v>3604953</v>
      </c>
      <c r="C53" s="416" t="str">
        <f>VLOOKUP(A53,[1]U16BSL!$B$2:$E$33,3,0)</f>
        <v>市野瀬　楓</v>
      </c>
      <c r="D53" s="417" t="s">
        <v>98</v>
      </c>
      <c r="E53" s="416" t="str">
        <f>VLOOKUP(A53,[1]U16BSL!$B$2:$E$33,4,0)</f>
        <v>霞ヶ浦高</v>
      </c>
      <c r="F53" s="417" t="s">
        <v>6</v>
      </c>
      <c r="G53" s="10"/>
      <c r="H53" s="13"/>
      <c r="I53" s="13"/>
      <c r="J53" s="16"/>
      <c r="K53" s="350" t="s">
        <v>1028</v>
      </c>
      <c r="L53" s="22"/>
      <c r="M53" s="21"/>
      <c r="O53" s="24"/>
      <c r="P53" s="24"/>
      <c r="Q53" s="25"/>
    </row>
    <row r="54" spans="1:17" ht="12" customHeight="1" x14ac:dyDescent="0.15">
      <c r="A54" s="415"/>
      <c r="B54" s="416"/>
      <c r="C54" s="416"/>
      <c r="D54" s="417"/>
      <c r="E54" s="416"/>
      <c r="F54" s="417"/>
      <c r="G54" s="11"/>
      <c r="H54" s="12" t="s">
        <v>1033</v>
      </c>
      <c r="I54" s="13"/>
      <c r="J54" s="16"/>
      <c r="K54" s="13"/>
      <c r="L54" s="22"/>
      <c r="M54" s="21"/>
    </row>
    <row r="55" spans="1:17" ht="12" customHeight="1" x14ac:dyDescent="0.15">
      <c r="A55" s="415">
        <v>26</v>
      </c>
      <c r="B55" s="416">
        <f>VLOOKUP(A55,[1]U16BSL!$B$2:$E$33,2,0)</f>
        <v>3604406</v>
      </c>
      <c r="C55" s="416" t="str">
        <f>VLOOKUP(A55,[1]U16BSL!$B$2:$E$33,3,0)</f>
        <v>荒木　龍冴</v>
      </c>
      <c r="D55" s="417" t="s">
        <v>5</v>
      </c>
      <c r="E55" s="416" t="str">
        <f>VLOOKUP(A55,[1]U16BSL!$B$2:$E$33,4,0)</f>
        <v>ＣＳＪ</v>
      </c>
      <c r="F55" s="417" t="s">
        <v>144</v>
      </c>
      <c r="G55" s="14"/>
      <c r="H55" s="351" t="s">
        <v>1028</v>
      </c>
      <c r="I55" s="13"/>
      <c r="J55" s="16"/>
      <c r="K55" s="13"/>
      <c r="L55" s="22"/>
      <c r="M55" s="21"/>
    </row>
    <row r="56" spans="1:17" ht="12" customHeight="1" x14ac:dyDescent="0.15">
      <c r="A56" s="415"/>
      <c r="B56" s="416"/>
      <c r="C56" s="416"/>
      <c r="D56" s="417"/>
      <c r="E56" s="416"/>
      <c r="F56" s="417"/>
      <c r="G56" s="4"/>
      <c r="H56" s="16"/>
      <c r="I56" s="12" t="s">
        <v>1033</v>
      </c>
      <c r="J56" s="16"/>
      <c r="K56" s="13"/>
      <c r="L56" s="22"/>
      <c r="M56" s="21"/>
    </row>
    <row r="57" spans="1:17" ht="12" customHeight="1" x14ac:dyDescent="0.15">
      <c r="A57" s="415">
        <v>27</v>
      </c>
      <c r="B57" s="416">
        <f>VLOOKUP(A57,[1]U16BSL!$B$2:$E$33,2,0)</f>
        <v>3604530</v>
      </c>
      <c r="C57" s="416" t="str">
        <f>VLOOKUP(A57,[1]U16BSL!$B$2:$E$33,3,0)</f>
        <v>菅谷　哲司</v>
      </c>
      <c r="D57" s="417" t="s">
        <v>64</v>
      </c>
      <c r="E57" s="416" t="str">
        <f>VLOOKUP(A57,[1]U16BSL!$B$2:$E$33,4,0)</f>
        <v>大洗ビーチＴＣ</v>
      </c>
      <c r="F57" s="417" t="s">
        <v>99</v>
      </c>
      <c r="G57" s="10"/>
      <c r="H57" s="16"/>
      <c r="I57" s="15">
        <v>62.61</v>
      </c>
      <c r="J57" s="16"/>
      <c r="K57" s="13"/>
      <c r="L57" s="22"/>
      <c r="M57" s="21"/>
      <c r="O57" s="24"/>
      <c r="P57" s="24"/>
      <c r="Q57" s="25"/>
    </row>
    <row r="58" spans="1:17" ht="12" customHeight="1" x14ac:dyDescent="0.15">
      <c r="A58" s="415"/>
      <c r="B58" s="416"/>
      <c r="C58" s="416"/>
      <c r="D58" s="417"/>
      <c r="E58" s="416"/>
      <c r="F58" s="417"/>
      <c r="G58" s="11"/>
      <c r="H58" s="17" t="s">
        <v>1034</v>
      </c>
      <c r="I58" s="16"/>
      <c r="J58" s="16"/>
      <c r="K58" s="13"/>
      <c r="L58" s="22"/>
      <c r="M58" s="21"/>
      <c r="O58" s="78"/>
      <c r="P58" s="78"/>
      <c r="Q58" s="78"/>
    </row>
    <row r="59" spans="1:17" ht="12" customHeight="1" x14ac:dyDescent="0.15">
      <c r="A59" s="415">
        <v>28</v>
      </c>
      <c r="B59" s="416">
        <v>3604504</v>
      </c>
      <c r="C59" s="416" t="s">
        <v>718</v>
      </c>
      <c r="D59" s="417" t="s">
        <v>98</v>
      </c>
      <c r="E59" s="416" t="s">
        <v>897</v>
      </c>
      <c r="F59" s="417" t="s">
        <v>99</v>
      </c>
      <c r="G59" s="14"/>
      <c r="H59" s="350" t="s">
        <v>951</v>
      </c>
      <c r="I59" s="16"/>
      <c r="J59" s="16"/>
      <c r="K59" s="13"/>
      <c r="L59" s="22"/>
      <c r="M59" s="21"/>
      <c r="O59" s="78"/>
      <c r="P59" s="78"/>
      <c r="Q59" s="78"/>
    </row>
    <row r="60" spans="1:17" ht="12" customHeight="1" x14ac:dyDescent="0.15">
      <c r="A60" s="415"/>
      <c r="B60" s="416"/>
      <c r="C60" s="416"/>
      <c r="D60" s="417"/>
      <c r="E60" s="416"/>
      <c r="F60" s="417"/>
      <c r="G60" s="4"/>
      <c r="H60" s="13"/>
      <c r="I60" s="16"/>
      <c r="J60" s="17" t="s">
        <v>1036</v>
      </c>
      <c r="K60" s="13"/>
      <c r="L60" s="22"/>
      <c r="M60" s="21"/>
    </row>
    <row r="61" spans="1:17" ht="12" customHeight="1" x14ac:dyDescent="0.15">
      <c r="A61" s="415">
        <v>29</v>
      </c>
      <c r="B61" s="416">
        <f>VLOOKUP(A61,[1]U16BSL!$B$2:$E$33,2,0)</f>
        <v>3604626</v>
      </c>
      <c r="C61" s="416" t="str">
        <f>VLOOKUP(A61,[1]U16BSL!$B$2:$E$33,3,0)</f>
        <v>長谷川　開</v>
      </c>
      <c r="D61" s="417" t="s">
        <v>98</v>
      </c>
      <c r="E61" s="416" t="str">
        <f>VLOOKUP(A61,[1]U16BSL!$B$2:$E$33,4,0)</f>
        <v>NＪＴＣ</v>
      </c>
      <c r="F61" s="417" t="s">
        <v>6</v>
      </c>
      <c r="G61" s="10"/>
      <c r="H61" s="13"/>
      <c r="I61" s="16"/>
      <c r="J61" s="13">
        <v>63.61</v>
      </c>
      <c r="K61" s="13"/>
      <c r="L61" s="22"/>
      <c r="M61" s="21"/>
      <c r="O61" s="24"/>
      <c r="P61" s="24"/>
      <c r="Q61" s="25"/>
    </row>
    <row r="62" spans="1:17" ht="12" customHeight="1" x14ac:dyDescent="0.15">
      <c r="A62" s="415"/>
      <c r="B62" s="416"/>
      <c r="C62" s="416"/>
      <c r="D62" s="417"/>
      <c r="E62" s="416"/>
      <c r="F62" s="417"/>
      <c r="G62" s="11"/>
      <c r="H62" s="12" t="s">
        <v>1035</v>
      </c>
      <c r="I62" s="16"/>
      <c r="J62" s="13"/>
      <c r="K62" s="13"/>
      <c r="L62" s="22"/>
      <c r="M62" s="21"/>
    </row>
    <row r="63" spans="1:17" ht="12" customHeight="1" x14ac:dyDescent="0.15">
      <c r="A63" s="415">
        <v>30</v>
      </c>
      <c r="B63" s="416">
        <v>3604631</v>
      </c>
      <c r="C63" s="416" t="s">
        <v>884</v>
      </c>
      <c r="D63" s="417" t="s">
        <v>98</v>
      </c>
      <c r="E63" s="416" t="s">
        <v>898</v>
      </c>
      <c r="F63" s="417" t="s">
        <v>144</v>
      </c>
      <c r="G63" s="14"/>
      <c r="H63" s="13">
        <v>75.61</v>
      </c>
      <c r="I63" s="18"/>
      <c r="J63" s="13"/>
      <c r="K63" s="13"/>
      <c r="L63" s="22"/>
      <c r="M63" s="21"/>
      <c r="O63" s="24"/>
      <c r="P63" s="24"/>
      <c r="Q63" s="25"/>
    </row>
    <row r="64" spans="1:17" ht="12" customHeight="1" x14ac:dyDescent="0.15">
      <c r="A64" s="415"/>
      <c r="B64" s="416"/>
      <c r="C64" s="416"/>
      <c r="D64" s="417"/>
      <c r="E64" s="416"/>
      <c r="F64" s="417"/>
      <c r="G64" s="4"/>
      <c r="H64" s="16"/>
      <c r="I64" s="17" t="s">
        <v>1036</v>
      </c>
      <c r="J64" s="13"/>
      <c r="K64" s="13"/>
      <c r="L64" s="22"/>
      <c r="M64" s="21"/>
    </row>
    <row r="65" spans="1:13" ht="12" customHeight="1" x14ac:dyDescent="0.15">
      <c r="A65" s="415">
        <v>31</v>
      </c>
      <c r="B65" s="416">
        <f>VLOOKUP(A65,[1]U16BSL!$B$2:$E$33,2,0)</f>
        <v>3604708</v>
      </c>
      <c r="C65" s="416" t="str">
        <f>VLOOKUP(A65,[1]U16BSL!$B$2:$E$33,3,0)</f>
        <v>永作　蓮</v>
      </c>
      <c r="D65" s="417" t="s">
        <v>139</v>
      </c>
      <c r="E65" s="416" t="str">
        <f>VLOOKUP(A65,[1]U16BSL!$B$2:$E$33,4,0)</f>
        <v>ＣＳＪ</v>
      </c>
      <c r="F65" s="417" t="s">
        <v>6</v>
      </c>
      <c r="G65" s="10"/>
      <c r="H65" s="16"/>
      <c r="I65" s="13">
        <v>62.63</v>
      </c>
      <c r="J65" s="13"/>
      <c r="K65" s="13"/>
      <c r="L65" s="22"/>
      <c r="M65" s="21"/>
    </row>
    <row r="66" spans="1:13" ht="12" customHeight="1" x14ac:dyDescent="0.15">
      <c r="A66" s="415"/>
      <c r="B66" s="416"/>
      <c r="C66" s="416"/>
      <c r="D66" s="417"/>
      <c r="E66" s="416"/>
      <c r="F66" s="417"/>
      <c r="G66" s="11"/>
      <c r="H66" s="17" t="s">
        <v>1036</v>
      </c>
      <c r="I66" s="13"/>
      <c r="J66" s="13"/>
      <c r="K66" s="13"/>
      <c r="L66" s="22"/>
      <c r="M66" s="21"/>
    </row>
    <row r="67" spans="1:13" ht="12" customHeight="1" x14ac:dyDescent="0.15">
      <c r="A67" s="415">
        <v>32</v>
      </c>
      <c r="B67" s="416">
        <f>VLOOKUP(A67,[1]U16BSL!$B$2:$E$33,2,0)</f>
        <v>3604172</v>
      </c>
      <c r="C67" s="416" t="str">
        <f>VLOOKUP(A67,[1]U16BSL!$B$2:$E$33,3,0)</f>
        <v xml:space="preserve">飯泉　涼 </v>
      </c>
      <c r="D67" s="417" t="s">
        <v>5</v>
      </c>
      <c r="E67" s="416" t="str">
        <f>VLOOKUP(A67,[1]U16BSL!$B$2:$E$33,4,0)</f>
        <v>ＣＳＪ</v>
      </c>
      <c r="F67" s="417" t="s">
        <v>99</v>
      </c>
      <c r="G67" s="14"/>
      <c r="H67" s="350" t="s">
        <v>1038</v>
      </c>
      <c r="I67" s="13"/>
      <c r="J67" s="13"/>
      <c r="K67" s="13"/>
      <c r="L67" s="22"/>
      <c r="M67" s="21"/>
    </row>
    <row r="68" spans="1:13" ht="12" customHeight="1" x14ac:dyDescent="0.15">
      <c r="A68" s="415"/>
      <c r="B68" s="416"/>
      <c r="C68" s="416"/>
      <c r="D68" s="417"/>
      <c r="E68" s="416"/>
      <c r="F68" s="417"/>
      <c r="G68" s="4"/>
      <c r="H68" s="13"/>
      <c r="I68" s="13"/>
      <c r="J68" s="13"/>
      <c r="K68" s="13"/>
      <c r="L68" s="22"/>
      <c r="M68" s="21"/>
    </row>
    <row r="69" spans="1:13" x14ac:dyDescent="0.15">
      <c r="H69" s="79"/>
      <c r="I69" s="79"/>
      <c r="J69" s="79"/>
      <c r="K69" s="79"/>
      <c r="L69" s="79"/>
      <c r="M69" s="23"/>
    </row>
    <row r="70" spans="1:13" x14ac:dyDescent="0.15">
      <c r="A70" s="21"/>
      <c r="B70" s="23"/>
      <c r="C70" s="23"/>
      <c r="D70" s="23"/>
      <c r="E70" s="23"/>
      <c r="F70" s="23"/>
      <c r="G70" s="23"/>
      <c r="H70" s="23"/>
      <c r="I70" s="23"/>
      <c r="J70" s="79"/>
      <c r="K70" s="79"/>
      <c r="L70" s="79"/>
      <c r="M70" s="23"/>
    </row>
    <row r="71" spans="1:13" x14ac:dyDescent="0.15">
      <c r="A71" s="23"/>
      <c r="B71" s="418"/>
      <c r="C71" s="418"/>
      <c r="D71" s="431"/>
      <c r="E71" s="418"/>
      <c r="F71" s="431"/>
      <c r="G71" s="21"/>
      <c r="H71" s="380"/>
      <c r="I71" s="23"/>
      <c r="J71" s="79"/>
      <c r="K71" s="79"/>
      <c r="L71" s="79"/>
      <c r="M71" s="23"/>
    </row>
    <row r="72" spans="1:13" x14ac:dyDescent="0.15">
      <c r="A72" s="23"/>
      <c r="B72" s="418"/>
      <c r="C72" s="418"/>
      <c r="D72" s="431"/>
      <c r="E72" s="418"/>
      <c r="F72" s="431"/>
      <c r="G72" s="21"/>
      <c r="H72" s="380"/>
      <c r="I72" s="23"/>
      <c r="J72" s="79"/>
      <c r="K72" s="79"/>
      <c r="L72" s="79"/>
      <c r="M72" s="23"/>
    </row>
    <row r="73" spans="1:13" x14ac:dyDescent="0.15">
      <c r="A73" s="23"/>
      <c r="B73" s="418"/>
      <c r="C73" s="418"/>
      <c r="D73" s="431"/>
      <c r="E73" s="418"/>
      <c r="F73" s="431"/>
      <c r="G73" s="21"/>
      <c r="H73" s="352"/>
      <c r="I73" s="23"/>
      <c r="J73" s="79"/>
      <c r="K73" s="79"/>
      <c r="L73" s="79"/>
      <c r="M73" s="23"/>
    </row>
    <row r="74" spans="1:13" x14ac:dyDescent="0.15">
      <c r="A74" s="23"/>
      <c r="B74" s="418"/>
      <c r="C74" s="418"/>
      <c r="D74" s="431"/>
      <c r="E74" s="418"/>
      <c r="F74" s="431"/>
      <c r="G74" s="21"/>
      <c r="H74" s="21"/>
      <c r="I74" s="23"/>
      <c r="J74" s="79"/>
      <c r="K74" s="79"/>
      <c r="L74" s="79"/>
      <c r="M74" s="23"/>
    </row>
    <row r="75" spans="1:13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79"/>
      <c r="K75" s="79"/>
      <c r="L75" s="79"/>
      <c r="M75" s="23"/>
    </row>
    <row r="76" spans="1:13" x14ac:dyDescent="0.15">
      <c r="A76" s="21"/>
      <c r="B76" s="23"/>
      <c r="C76" s="23"/>
      <c r="D76" s="23"/>
      <c r="E76" s="23"/>
      <c r="F76" s="23"/>
      <c r="G76" s="23"/>
      <c r="H76" s="23"/>
      <c r="I76" s="23"/>
      <c r="M76" s="23"/>
    </row>
    <row r="77" spans="1:13" x14ac:dyDescent="0.15">
      <c r="A77" s="23"/>
      <c r="B77" s="418"/>
      <c r="C77" s="418"/>
      <c r="D77" s="431"/>
      <c r="E77" s="418"/>
      <c r="F77" s="431"/>
      <c r="G77" s="21"/>
      <c r="H77" s="380"/>
      <c r="I77" s="23"/>
      <c r="M77" s="23"/>
    </row>
    <row r="78" spans="1:13" x14ac:dyDescent="0.15">
      <c r="A78" s="23"/>
      <c r="B78" s="418"/>
      <c r="C78" s="418"/>
      <c r="D78" s="431"/>
      <c r="E78" s="418"/>
      <c r="F78" s="431"/>
      <c r="G78" s="21"/>
      <c r="H78" s="380"/>
      <c r="I78" s="23"/>
    </row>
    <row r="79" spans="1:13" x14ac:dyDescent="0.15">
      <c r="A79" s="23"/>
      <c r="B79" s="418"/>
      <c r="C79" s="418"/>
      <c r="D79" s="431"/>
      <c r="E79" s="418"/>
      <c r="F79" s="431"/>
      <c r="G79" s="21"/>
      <c r="H79" s="380"/>
      <c r="I79" s="23"/>
    </row>
    <row r="80" spans="1:13" x14ac:dyDescent="0.15">
      <c r="A80" s="23"/>
      <c r="B80" s="418"/>
      <c r="C80" s="418"/>
      <c r="D80" s="431"/>
      <c r="E80" s="418"/>
      <c r="F80" s="431"/>
      <c r="G80" s="21"/>
      <c r="H80" s="21"/>
      <c r="I80" s="380"/>
    </row>
    <row r="81" spans="1:9" x14ac:dyDescent="0.15">
      <c r="A81" s="23"/>
      <c r="B81" s="418"/>
      <c r="C81" s="418"/>
      <c r="D81" s="431"/>
      <c r="E81" s="418"/>
      <c r="F81" s="431"/>
      <c r="G81" s="21"/>
      <c r="H81" s="380"/>
      <c r="I81" s="380"/>
    </row>
    <row r="82" spans="1:9" x14ac:dyDescent="0.15">
      <c r="A82" s="23"/>
      <c r="B82" s="418"/>
      <c r="C82" s="418"/>
      <c r="D82" s="431"/>
      <c r="E82" s="418"/>
      <c r="F82" s="431"/>
      <c r="G82" s="21"/>
      <c r="H82" s="380"/>
      <c r="I82" s="23"/>
    </row>
    <row r="83" spans="1:9" x14ac:dyDescent="0.15">
      <c r="A83" s="23"/>
      <c r="B83" s="418"/>
      <c r="C83" s="418"/>
      <c r="D83" s="431"/>
      <c r="E83" s="418"/>
      <c r="F83" s="431"/>
      <c r="G83" s="21"/>
      <c r="H83" s="380"/>
      <c r="I83" s="23"/>
    </row>
    <row r="84" spans="1:9" x14ac:dyDescent="0.15">
      <c r="A84" s="23"/>
      <c r="B84" s="418"/>
      <c r="C84" s="418"/>
      <c r="D84" s="431"/>
      <c r="E84" s="418"/>
      <c r="F84" s="431"/>
      <c r="G84" s="21"/>
      <c r="H84" s="21"/>
      <c r="I84" s="23"/>
    </row>
    <row r="85" spans="1:9" x14ac:dyDescent="0.15">
      <c r="A85" s="23"/>
      <c r="B85" s="23"/>
      <c r="C85" s="23"/>
      <c r="D85" s="23"/>
      <c r="E85" s="23"/>
      <c r="F85" s="23"/>
      <c r="G85" s="23"/>
      <c r="H85" s="23"/>
      <c r="I85" s="23"/>
    </row>
    <row r="86" spans="1:9" x14ac:dyDescent="0.15">
      <c r="A86" s="21"/>
      <c r="B86" s="21"/>
      <c r="C86" s="23"/>
      <c r="D86" s="23"/>
      <c r="E86" s="23"/>
      <c r="F86" s="23"/>
      <c r="G86" s="23"/>
      <c r="H86" s="23"/>
      <c r="I86" s="23"/>
    </row>
    <row r="87" spans="1:9" x14ac:dyDescent="0.15">
      <c r="A87" s="23"/>
      <c r="B87" s="418"/>
      <c r="C87" s="418"/>
      <c r="D87" s="431"/>
      <c r="E87" s="418"/>
      <c r="F87" s="431"/>
      <c r="G87" s="21"/>
      <c r="H87" s="380"/>
      <c r="I87" s="23"/>
    </row>
    <row r="88" spans="1:9" x14ac:dyDescent="0.15">
      <c r="A88" s="23"/>
      <c r="B88" s="418"/>
      <c r="C88" s="418"/>
      <c r="D88" s="431"/>
      <c r="E88" s="418"/>
      <c r="F88" s="431"/>
      <c r="G88" s="21"/>
      <c r="H88" s="380"/>
      <c r="I88" s="23"/>
    </row>
    <row r="89" spans="1:9" x14ac:dyDescent="0.15">
      <c r="A89" s="23"/>
      <c r="B89" s="418"/>
      <c r="C89" s="418"/>
      <c r="D89" s="431"/>
      <c r="E89" s="418"/>
      <c r="F89" s="431"/>
      <c r="G89" s="21"/>
      <c r="H89" s="380"/>
      <c r="I89" s="23"/>
    </row>
    <row r="90" spans="1:9" x14ac:dyDescent="0.15">
      <c r="A90" s="23"/>
      <c r="B90" s="418"/>
      <c r="C90" s="418"/>
      <c r="D90" s="431"/>
      <c r="E90" s="418"/>
      <c r="F90" s="431"/>
      <c r="G90" s="21"/>
      <c r="H90" s="21"/>
      <c r="I90" s="23"/>
    </row>
    <row r="91" spans="1:9" x14ac:dyDescent="0.15">
      <c r="A91" s="23"/>
      <c r="B91" s="23"/>
      <c r="C91" s="23"/>
      <c r="D91" s="23"/>
      <c r="E91" s="23"/>
      <c r="F91" s="23"/>
      <c r="G91" s="23"/>
      <c r="H91" s="23"/>
      <c r="I91" s="23"/>
    </row>
    <row r="92" spans="1:9" x14ac:dyDescent="0.15">
      <c r="A92" s="23"/>
      <c r="B92" s="23"/>
      <c r="C92" s="23"/>
      <c r="D92" s="23"/>
      <c r="E92" s="23"/>
      <c r="F92" s="23"/>
      <c r="G92" s="23"/>
      <c r="H92" s="23"/>
      <c r="I92" s="23"/>
    </row>
  </sheetData>
  <mergeCells count="262">
    <mergeCell ref="B87:B88"/>
    <mergeCell ref="C87:C88"/>
    <mergeCell ref="D87:D88"/>
    <mergeCell ref="E87:E88"/>
    <mergeCell ref="F87:F88"/>
    <mergeCell ref="B89:B90"/>
    <mergeCell ref="C89:C90"/>
    <mergeCell ref="D89:D90"/>
    <mergeCell ref="E89:E90"/>
    <mergeCell ref="F89:F9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" style="48" bestFit="1" customWidth="1"/>
    <col min="2" max="2" width="11.875" style="49" bestFit="1" customWidth="1"/>
    <col min="3" max="3" width="15" style="48" customWidth="1"/>
    <col min="4" max="4" width="2.625" style="48" bestFit="1" customWidth="1"/>
    <col min="5" max="5" width="20.25" style="48" bestFit="1" customWidth="1"/>
    <col min="6" max="6" width="2.625" style="48" bestFit="1" customWidth="1"/>
    <col min="7" max="7" width="8.5" style="27" customWidth="1"/>
    <col min="8" max="8" width="13.25" style="27" bestFit="1" customWidth="1"/>
    <col min="9" max="12" width="9" style="75"/>
    <col min="13" max="244" width="9" style="53"/>
    <col min="245" max="246" width="4.5" style="53" customWidth="1"/>
    <col min="247" max="247" width="9" style="53"/>
    <col min="248" max="248" width="18.75" style="53" customWidth="1"/>
    <col min="249" max="249" width="2" style="53" customWidth="1"/>
    <col min="250" max="250" width="15.625" style="53" customWidth="1"/>
    <col min="251" max="251" width="2.125" style="53" customWidth="1"/>
    <col min="252" max="256" width="8.5" style="53" customWidth="1"/>
    <col min="257" max="262" width="5" style="53" customWidth="1"/>
    <col min="263" max="500" width="9" style="53"/>
    <col min="501" max="502" width="4.5" style="53" customWidth="1"/>
    <col min="503" max="503" width="9" style="53"/>
    <col min="504" max="504" width="18.75" style="53" customWidth="1"/>
    <col min="505" max="505" width="2" style="53" customWidth="1"/>
    <col min="506" max="506" width="15.625" style="53" customWidth="1"/>
    <col min="507" max="507" width="2.125" style="53" customWidth="1"/>
    <col min="508" max="512" width="8.5" style="53" customWidth="1"/>
    <col min="513" max="518" width="5" style="53" customWidth="1"/>
    <col min="519" max="756" width="9" style="53"/>
    <col min="757" max="758" width="4.5" style="53" customWidth="1"/>
    <col min="759" max="759" width="9" style="53"/>
    <col min="760" max="760" width="18.75" style="53" customWidth="1"/>
    <col min="761" max="761" width="2" style="53" customWidth="1"/>
    <col min="762" max="762" width="15.625" style="53" customWidth="1"/>
    <col min="763" max="763" width="2.125" style="53" customWidth="1"/>
    <col min="764" max="768" width="8.5" style="53" customWidth="1"/>
    <col min="769" max="774" width="5" style="53" customWidth="1"/>
    <col min="775" max="1012" width="9" style="53"/>
    <col min="1013" max="1014" width="4.5" style="53" customWidth="1"/>
    <col min="1015" max="1015" width="9" style="53"/>
    <col min="1016" max="1016" width="18.75" style="53" customWidth="1"/>
    <col min="1017" max="1017" width="2" style="53" customWidth="1"/>
    <col min="1018" max="1018" width="15.625" style="53" customWidth="1"/>
    <col min="1019" max="1019" width="2.125" style="53" customWidth="1"/>
    <col min="1020" max="1024" width="8.5" style="53" customWidth="1"/>
    <col min="1025" max="1030" width="5" style="53" customWidth="1"/>
    <col min="1031" max="1268" width="9" style="53"/>
    <col min="1269" max="1270" width="4.5" style="53" customWidth="1"/>
    <col min="1271" max="1271" width="9" style="53"/>
    <col min="1272" max="1272" width="18.75" style="53" customWidth="1"/>
    <col min="1273" max="1273" width="2" style="53" customWidth="1"/>
    <col min="1274" max="1274" width="15.625" style="53" customWidth="1"/>
    <col min="1275" max="1275" width="2.125" style="53" customWidth="1"/>
    <col min="1276" max="1280" width="8.5" style="53" customWidth="1"/>
    <col min="1281" max="1286" width="5" style="53" customWidth="1"/>
    <col min="1287" max="1524" width="9" style="53"/>
    <col min="1525" max="1526" width="4.5" style="53" customWidth="1"/>
    <col min="1527" max="1527" width="9" style="53"/>
    <col min="1528" max="1528" width="18.75" style="53" customWidth="1"/>
    <col min="1529" max="1529" width="2" style="53" customWidth="1"/>
    <col min="1530" max="1530" width="15.625" style="53" customWidth="1"/>
    <col min="1531" max="1531" width="2.125" style="53" customWidth="1"/>
    <col min="1532" max="1536" width="8.5" style="53" customWidth="1"/>
    <col min="1537" max="1542" width="5" style="53" customWidth="1"/>
    <col min="1543" max="1780" width="9" style="53"/>
    <col min="1781" max="1782" width="4.5" style="53" customWidth="1"/>
    <col min="1783" max="1783" width="9" style="53"/>
    <col min="1784" max="1784" width="18.75" style="53" customWidth="1"/>
    <col min="1785" max="1785" width="2" style="53" customWidth="1"/>
    <col min="1786" max="1786" width="15.625" style="53" customWidth="1"/>
    <col min="1787" max="1787" width="2.125" style="53" customWidth="1"/>
    <col min="1788" max="1792" width="8.5" style="53" customWidth="1"/>
    <col min="1793" max="1798" width="5" style="53" customWidth="1"/>
    <col min="1799" max="2036" width="9" style="53"/>
    <col min="2037" max="2038" width="4.5" style="53" customWidth="1"/>
    <col min="2039" max="2039" width="9" style="53"/>
    <col min="2040" max="2040" width="18.75" style="53" customWidth="1"/>
    <col min="2041" max="2041" width="2" style="53" customWidth="1"/>
    <col min="2042" max="2042" width="15.625" style="53" customWidth="1"/>
    <col min="2043" max="2043" width="2.125" style="53" customWidth="1"/>
    <col min="2044" max="2048" width="8.5" style="53" customWidth="1"/>
    <col min="2049" max="2054" width="5" style="53" customWidth="1"/>
    <col min="2055" max="2292" width="9" style="53"/>
    <col min="2293" max="2294" width="4.5" style="53" customWidth="1"/>
    <col min="2295" max="2295" width="9" style="53"/>
    <col min="2296" max="2296" width="18.75" style="53" customWidth="1"/>
    <col min="2297" max="2297" width="2" style="53" customWidth="1"/>
    <col min="2298" max="2298" width="15.625" style="53" customWidth="1"/>
    <col min="2299" max="2299" width="2.125" style="53" customWidth="1"/>
    <col min="2300" max="2304" width="8.5" style="53" customWidth="1"/>
    <col min="2305" max="2310" width="5" style="53" customWidth="1"/>
    <col min="2311" max="2548" width="9" style="53"/>
    <col min="2549" max="2550" width="4.5" style="53" customWidth="1"/>
    <col min="2551" max="2551" width="9" style="53"/>
    <col min="2552" max="2552" width="18.75" style="53" customWidth="1"/>
    <col min="2553" max="2553" width="2" style="53" customWidth="1"/>
    <col min="2554" max="2554" width="15.625" style="53" customWidth="1"/>
    <col min="2555" max="2555" width="2.125" style="53" customWidth="1"/>
    <col min="2556" max="2560" width="8.5" style="53" customWidth="1"/>
    <col min="2561" max="2566" width="5" style="53" customWidth="1"/>
    <col min="2567" max="2804" width="9" style="53"/>
    <col min="2805" max="2806" width="4.5" style="53" customWidth="1"/>
    <col min="2807" max="2807" width="9" style="53"/>
    <col min="2808" max="2808" width="18.75" style="53" customWidth="1"/>
    <col min="2809" max="2809" width="2" style="53" customWidth="1"/>
    <col min="2810" max="2810" width="15.625" style="53" customWidth="1"/>
    <col min="2811" max="2811" width="2.125" style="53" customWidth="1"/>
    <col min="2812" max="2816" width="8.5" style="53" customWidth="1"/>
    <col min="2817" max="2822" width="5" style="53" customWidth="1"/>
    <col min="2823" max="3060" width="9" style="53"/>
    <col min="3061" max="3062" width="4.5" style="53" customWidth="1"/>
    <col min="3063" max="3063" width="9" style="53"/>
    <col min="3064" max="3064" width="18.75" style="53" customWidth="1"/>
    <col min="3065" max="3065" width="2" style="53" customWidth="1"/>
    <col min="3066" max="3066" width="15.625" style="53" customWidth="1"/>
    <col min="3067" max="3067" width="2.125" style="53" customWidth="1"/>
    <col min="3068" max="3072" width="8.5" style="53" customWidth="1"/>
    <col min="3073" max="3078" width="5" style="53" customWidth="1"/>
    <col min="3079" max="3316" width="9" style="53"/>
    <col min="3317" max="3318" width="4.5" style="53" customWidth="1"/>
    <col min="3319" max="3319" width="9" style="53"/>
    <col min="3320" max="3320" width="18.75" style="53" customWidth="1"/>
    <col min="3321" max="3321" width="2" style="53" customWidth="1"/>
    <col min="3322" max="3322" width="15.625" style="53" customWidth="1"/>
    <col min="3323" max="3323" width="2.125" style="53" customWidth="1"/>
    <col min="3324" max="3328" width="8.5" style="53" customWidth="1"/>
    <col min="3329" max="3334" width="5" style="53" customWidth="1"/>
    <col min="3335" max="3572" width="9" style="53"/>
    <col min="3573" max="3574" width="4.5" style="53" customWidth="1"/>
    <col min="3575" max="3575" width="9" style="53"/>
    <col min="3576" max="3576" width="18.75" style="53" customWidth="1"/>
    <col min="3577" max="3577" width="2" style="53" customWidth="1"/>
    <col min="3578" max="3578" width="15.625" style="53" customWidth="1"/>
    <col min="3579" max="3579" width="2.125" style="53" customWidth="1"/>
    <col min="3580" max="3584" width="8.5" style="53" customWidth="1"/>
    <col min="3585" max="3590" width="5" style="53" customWidth="1"/>
    <col min="3591" max="3828" width="9" style="53"/>
    <col min="3829" max="3830" width="4.5" style="53" customWidth="1"/>
    <col min="3831" max="3831" width="9" style="53"/>
    <col min="3832" max="3832" width="18.75" style="53" customWidth="1"/>
    <col min="3833" max="3833" width="2" style="53" customWidth="1"/>
    <col min="3834" max="3834" width="15.625" style="53" customWidth="1"/>
    <col min="3835" max="3835" width="2.125" style="53" customWidth="1"/>
    <col min="3836" max="3840" width="8.5" style="53" customWidth="1"/>
    <col min="3841" max="3846" width="5" style="53" customWidth="1"/>
    <col min="3847" max="4084" width="9" style="53"/>
    <col min="4085" max="4086" width="4.5" style="53" customWidth="1"/>
    <col min="4087" max="4087" width="9" style="53"/>
    <col min="4088" max="4088" width="18.75" style="53" customWidth="1"/>
    <col min="4089" max="4089" width="2" style="53" customWidth="1"/>
    <col min="4090" max="4090" width="15.625" style="53" customWidth="1"/>
    <col min="4091" max="4091" width="2.125" style="53" customWidth="1"/>
    <col min="4092" max="4096" width="8.5" style="53" customWidth="1"/>
    <col min="4097" max="4102" width="5" style="53" customWidth="1"/>
    <col min="4103" max="4340" width="9" style="53"/>
    <col min="4341" max="4342" width="4.5" style="53" customWidth="1"/>
    <col min="4343" max="4343" width="9" style="53"/>
    <col min="4344" max="4344" width="18.75" style="53" customWidth="1"/>
    <col min="4345" max="4345" width="2" style="53" customWidth="1"/>
    <col min="4346" max="4346" width="15.625" style="53" customWidth="1"/>
    <col min="4347" max="4347" width="2.125" style="53" customWidth="1"/>
    <col min="4348" max="4352" width="8.5" style="53" customWidth="1"/>
    <col min="4353" max="4358" width="5" style="53" customWidth="1"/>
    <col min="4359" max="4596" width="9" style="53"/>
    <col min="4597" max="4598" width="4.5" style="53" customWidth="1"/>
    <col min="4599" max="4599" width="9" style="53"/>
    <col min="4600" max="4600" width="18.75" style="53" customWidth="1"/>
    <col min="4601" max="4601" width="2" style="53" customWidth="1"/>
    <col min="4602" max="4602" width="15.625" style="53" customWidth="1"/>
    <col min="4603" max="4603" width="2.125" style="53" customWidth="1"/>
    <col min="4604" max="4608" width="8.5" style="53" customWidth="1"/>
    <col min="4609" max="4614" width="5" style="53" customWidth="1"/>
    <col min="4615" max="4852" width="9" style="53"/>
    <col min="4853" max="4854" width="4.5" style="53" customWidth="1"/>
    <col min="4855" max="4855" width="9" style="53"/>
    <col min="4856" max="4856" width="18.75" style="53" customWidth="1"/>
    <col min="4857" max="4857" width="2" style="53" customWidth="1"/>
    <col min="4858" max="4858" width="15.625" style="53" customWidth="1"/>
    <col min="4859" max="4859" width="2.125" style="53" customWidth="1"/>
    <col min="4860" max="4864" width="8.5" style="53" customWidth="1"/>
    <col min="4865" max="4870" width="5" style="53" customWidth="1"/>
    <col min="4871" max="5108" width="9" style="53"/>
    <col min="5109" max="5110" width="4.5" style="53" customWidth="1"/>
    <col min="5111" max="5111" width="9" style="53"/>
    <col min="5112" max="5112" width="18.75" style="53" customWidth="1"/>
    <col min="5113" max="5113" width="2" style="53" customWidth="1"/>
    <col min="5114" max="5114" width="15.625" style="53" customWidth="1"/>
    <col min="5115" max="5115" width="2.125" style="53" customWidth="1"/>
    <col min="5116" max="5120" width="8.5" style="53" customWidth="1"/>
    <col min="5121" max="5126" width="5" style="53" customWidth="1"/>
    <col min="5127" max="5364" width="9" style="53"/>
    <col min="5365" max="5366" width="4.5" style="53" customWidth="1"/>
    <col min="5367" max="5367" width="9" style="53"/>
    <col min="5368" max="5368" width="18.75" style="53" customWidth="1"/>
    <col min="5369" max="5369" width="2" style="53" customWidth="1"/>
    <col min="5370" max="5370" width="15.625" style="53" customWidth="1"/>
    <col min="5371" max="5371" width="2.125" style="53" customWidth="1"/>
    <col min="5372" max="5376" width="8.5" style="53" customWidth="1"/>
    <col min="5377" max="5382" width="5" style="53" customWidth="1"/>
    <col min="5383" max="5620" width="9" style="53"/>
    <col min="5621" max="5622" width="4.5" style="53" customWidth="1"/>
    <col min="5623" max="5623" width="9" style="53"/>
    <col min="5624" max="5624" width="18.75" style="53" customWidth="1"/>
    <col min="5625" max="5625" width="2" style="53" customWidth="1"/>
    <col min="5626" max="5626" width="15.625" style="53" customWidth="1"/>
    <col min="5627" max="5627" width="2.125" style="53" customWidth="1"/>
    <col min="5628" max="5632" width="8.5" style="53" customWidth="1"/>
    <col min="5633" max="5638" width="5" style="53" customWidth="1"/>
    <col min="5639" max="5876" width="9" style="53"/>
    <col min="5877" max="5878" width="4.5" style="53" customWidth="1"/>
    <col min="5879" max="5879" width="9" style="53"/>
    <col min="5880" max="5880" width="18.75" style="53" customWidth="1"/>
    <col min="5881" max="5881" width="2" style="53" customWidth="1"/>
    <col min="5882" max="5882" width="15.625" style="53" customWidth="1"/>
    <col min="5883" max="5883" width="2.125" style="53" customWidth="1"/>
    <col min="5884" max="5888" width="8.5" style="53" customWidth="1"/>
    <col min="5889" max="5894" width="5" style="53" customWidth="1"/>
    <col min="5895" max="6132" width="9" style="53"/>
    <col min="6133" max="6134" width="4.5" style="53" customWidth="1"/>
    <col min="6135" max="6135" width="9" style="53"/>
    <col min="6136" max="6136" width="18.75" style="53" customWidth="1"/>
    <col min="6137" max="6137" width="2" style="53" customWidth="1"/>
    <col min="6138" max="6138" width="15.625" style="53" customWidth="1"/>
    <col min="6139" max="6139" width="2.125" style="53" customWidth="1"/>
    <col min="6140" max="6144" width="8.5" style="53" customWidth="1"/>
    <col min="6145" max="6150" width="5" style="53" customWidth="1"/>
    <col min="6151" max="6388" width="9" style="53"/>
    <col min="6389" max="6390" width="4.5" style="53" customWidth="1"/>
    <col min="6391" max="6391" width="9" style="53"/>
    <col min="6392" max="6392" width="18.75" style="53" customWidth="1"/>
    <col min="6393" max="6393" width="2" style="53" customWidth="1"/>
    <col min="6394" max="6394" width="15.625" style="53" customWidth="1"/>
    <col min="6395" max="6395" width="2.125" style="53" customWidth="1"/>
    <col min="6396" max="6400" width="8.5" style="53" customWidth="1"/>
    <col min="6401" max="6406" width="5" style="53" customWidth="1"/>
    <col min="6407" max="6644" width="9" style="53"/>
    <col min="6645" max="6646" width="4.5" style="53" customWidth="1"/>
    <col min="6647" max="6647" width="9" style="53"/>
    <col min="6648" max="6648" width="18.75" style="53" customWidth="1"/>
    <col min="6649" max="6649" width="2" style="53" customWidth="1"/>
    <col min="6650" max="6650" width="15.625" style="53" customWidth="1"/>
    <col min="6651" max="6651" width="2.125" style="53" customWidth="1"/>
    <col min="6652" max="6656" width="8.5" style="53" customWidth="1"/>
    <col min="6657" max="6662" width="5" style="53" customWidth="1"/>
    <col min="6663" max="6900" width="9" style="53"/>
    <col min="6901" max="6902" width="4.5" style="53" customWidth="1"/>
    <col min="6903" max="6903" width="9" style="53"/>
    <col min="6904" max="6904" width="18.75" style="53" customWidth="1"/>
    <col min="6905" max="6905" width="2" style="53" customWidth="1"/>
    <col min="6906" max="6906" width="15.625" style="53" customWidth="1"/>
    <col min="6907" max="6907" width="2.125" style="53" customWidth="1"/>
    <col min="6908" max="6912" width="8.5" style="53" customWidth="1"/>
    <col min="6913" max="6918" width="5" style="53" customWidth="1"/>
    <col min="6919" max="7156" width="9" style="53"/>
    <col min="7157" max="7158" width="4.5" style="53" customWidth="1"/>
    <col min="7159" max="7159" width="9" style="53"/>
    <col min="7160" max="7160" width="18.75" style="53" customWidth="1"/>
    <col min="7161" max="7161" width="2" style="53" customWidth="1"/>
    <col min="7162" max="7162" width="15.625" style="53" customWidth="1"/>
    <col min="7163" max="7163" width="2.125" style="53" customWidth="1"/>
    <col min="7164" max="7168" width="8.5" style="53" customWidth="1"/>
    <col min="7169" max="7174" width="5" style="53" customWidth="1"/>
    <col min="7175" max="7412" width="9" style="53"/>
    <col min="7413" max="7414" width="4.5" style="53" customWidth="1"/>
    <col min="7415" max="7415" width="9" style="53"/>
    <col min="7416" max="7416" width="18.75" style="53" customWidth="1"/>
    <col min="7417" max="7417" width="2" style="53" customWidth="1"/>
    <col min="7418" max="7418" width="15.625" style="53" customWidth="1"/>
    <col min="7419" max="7419" width="2.125" style="53" customWidth="1"/>
    <col min="7420" max="7424" width="8.5" style="53" customWidth="1"/>
    <col min="7425" max="7430" width="5" style="53" customWidth="1"/>
    <col min="7431" max="7668" width="9" style="53"/>
    <col min="7669" max="7670" width="4.5" style="53" customWidth="1"/>
    <col min="7671" max="7671" width="9" style="53"/>
    <col min="7672" max="7672" width="18.75" style="53" customWidth="1"/>
    <col min="7673" max="7673" width="2" style="53" customWidth="1"/>
    <col min="7674" max="7674" width="15.625" style="53" customWidth="1"/>
    <col min="7675" max="7675" width="2.125" style="53" customWidth="1"/>
    <col min="7676" max="7680" width="8.5" style="53" customWidth="1"/>
    <col min="7681" max="7686" width="5" style="53" customWidth="1"/>
    <col min="7687" max="7924" width="9" style="53"/>
    <col min="7925" max="7926" width="4.5" style="53" customWidth="1"/>
    <col min="7927" max="7927" width="9" style="53"/>
    <col min="7928" max="7928" width="18.75" style="53" customWidth="1"/>
    <col min="7929" max="7929" width="2" style="53" customWidth="1"/>
    <col min="7930" max="7930" width="15.625" style="53" customWidth="1"/>
    <col min="7931" max="7931" width="2.125" style="53" customWidth="1"/>
    <col min="7932" max="7936" width="8.5" style="53" customWidth="1"/>
    <col min="7937" max="7942" width="5" style="53" customWidth="1"/>
    <col min="7943" max="8180" width="9" style="53"/>
    <col min="8181" max="8182" width="4.5" style="53" customWidth="1"/>
    <col min="8183" max="8183" width="9" style="53"/>
    <col min="8184" max="8184" width="18.75" style="53" customWidth="1"/>
    <col min="8185" max="8185" width="2" style="53" customWidth="1"/>
    <col min="8186" max="8186" width="15.625" style="53" customWidth="1"/>
    <col min="8187" max="8187" width="2.125" style="53" customWidth="1"/>
    <col min="8188" max="8192" width="8.5" style="53" customWidth="1"/>
    <col min="8193" max="8198" width="5" style="53" customWidth="1"/>
    <col min="8199" max="8436" width="9" style="53"/>
    <col min="8437" max="8438" width="4.5" style="53" customWidth="1"/>
    <col min="8439" max="8439" width="9" style="53"/>
    <col min="8440" max="8440" width="18.75" style="53" customWidth="1"/>
    <col min="8441" max="8441" width="2" style="53" customWidth="1"/>
    <col min="8442" max="8442" width="15.625" style="53" customWidth="1"/>
    <col min="8443" max="8443" width="2.125" style="53" customWidth="1"/>
    <col min="8444" max="8448" width="8.5" style="53" customWidth="1"/>
    <col min="8449" max="8454" width="5" style="53" customWidth="1"/>
    <col min="8455" max="8692" width="9" style="53"/>
    <col min="8693" max="8694" width="4.5" style="53" customWidth="1"/>
    <col min="8695" max="8695" width="9" style="53"/>
    <col min="8696" max="8696" width="18.75" style="53" customWidth="1"/>
    <col min="8697" max="8697" width="2" style="53" customWidth="1"/>
    <col min="8698" max="8698" width="15.625" style="53" customWidth="1"/>
    <col min="8699" max="8699" width="2.125" style="53" customWidth="1"/>
    <col min="8700" max="8704" width="8.5" style="53" customWidth="1"/>
    <col min="8705" max="8710" width="5" style="53" customWidth="1"/>
    <col min="8711" max="8948" width="9" style="53"/>
    <col min="8949" max="8950" width="4.5" style="53" customWidth="1"/>
    <col min="8951" max="8951" width="9" style="53"/>
    <col min="8952" max="8952" width="18.75" style="53" customWidth="1"/>
    <col min="8953" max="8953" width="2" style="53" customWidth="1"/>
    <col min="8954" max="8954" width="15.625" style="53" customWidth="1"/>
    <col min="8955" max="8955" width="2.125" style="53" customWidth="1"/>
    <col min="8956" max="8960" width="8.5" style="53" customWidth="1"/>
    <col min="8961" max="8966" width="5" style="53" customWidth="1"/>
    <col min="8967" max="9204" width="9" style="53"/>
    <col min="9205" max="9206" width="4.5" style="53" customWidth="1"/>
    <col min="9207" max="9207" width="9" style="53"/>
    <col min="9208" max="9208" width="18.75" style="53" customWidth="1"/>
    <col min="9209" max="9209" width="2" style="53" customWidth="1"/>
    <col min="9210" max="9210" width="15.625" style="53" customWidth="1"/>
    <col min="9211" max="9211" width="2.125" style="53" customWidth="1"/>
    <col min="9212" max="9216" width="8.5" style="53" customWidth="1"/>
    <col min="9217" max="9222" width="5" style="53" customWidth="1"/>
    <col min="9223" max="9460" width="9" style="53"/>
    <col min="9461" max="9462" width="4.5" style="53" customWidth="1"/>
    <col min="9463" max="9463" width="9" style="53"/>
    <col min="9464" max="9464" width="18.75" style="53" customWidth="1"/>
    <col min="9465" max="9465" width="2" style="53" customWidth="1"/>
    <col min="9466" max="9466" width="15.625" style="53" customWidth="1"/>
    <col min="9467" max="9467" width="2.125" style="53" customWidth="1"/>
    <col min="9468" max="9472" width="8.5" style="53" customWidth="1"/>
    <col min="9473" max="9478" width="5" style="53" customWidth="1"/>
    <col min="9479" max="9716" width="9" style="53"/>
    <col min="9717" max="9718" width="4.5" style="53" customWidth="1"/>
    <col min="9719" max="9719" width="9" style="53"/>
    <col min="9720" max="9720" width="18.75" style="53" customWidth="1"/>
    <col min="9721" max="9721" width="2" style="53" customWidth="1"/>
    <col min="9722" max="9722" width="15.625" style="53" customWidth="1"/>
    <col min="9723" max="9723" width="2.125" style="53" customWidth="1"/>
    <col min="9724" max="9728" width="8.5" style="53" customWidth="1"/>
    <col min="9729" max="9734" width="5" style="53" customWidth="1"/>
    <col min="9735" max="9972" width="9" style="53"/>
    <col min="9973" max="9974" width="4.5" style="53" customWidth="1"/>
    <col min="9975" max="9975" width="9" style="53"/>
    <col min="9976" max="9976" width="18.75" style="53" customWidth="1"/>
    <col min="9977" max="9977" width="2" style="53" customWidth="1"/>
    <col min="9978" max="9978" width="15.625" style="53" customWidth="1"/>
    <col min="9979" max="9979" width="2.125" style="53" customWidth="1"/>
    <col min="9980" max="9984" width="8.5" style="53" customWidth="1"/>
    <col min="9985" max="9990" width="5" style="53" customWidth="1"/>
    <col min="9991" max="10228" width="9" style="53"/>
    <col min="10229" max="10230" width="4.5" style="53" customWidth="1"/>
    <col min="10231" max="10231" width="9" style="53"/>
    <col min="10232" max="10232" width="18.75" style="53" customWidth="1"/>
    <col min="10233" max="10233" width="2" style="53" customWidth="1"/>
    <col min="10234" max="10234" width="15.625" style="53" customWidth="1"/>
    <col min="10235" max="10235" width="2.125" style="53" customWidth="1"/>
    <col min="10236" max="10240" width="8.5" style="53" customWidth="1"/>
    <col min="10241" max="10246" width="5" style="53" customWidth="1"/>
    <col min="10247" max="10484" width="9" style="53"/>
    <col min="10485" max="10486" width="4.5" style="53" customWidth="1"/>
    <col min="10487" max="10487" width="9" style="53"/>
    <col min="10488" max="10488" width="18.75" style="53" customWidth="1"/>
    <col min="10489" max="10489" width="2" style="53" customWidth="1"/>
    <col min="10490" max="10490" width="15.625" style="53" customWidth="1"/>
    <col min="10491" max="10491" width="2.125" style="53" customWidth="1"/>
    <col min="10492" max="10496" width="8.5" style="53" customWidth="1"/>
    <col min="10497" max="10502" width="5" style="53" customWidth="1"/>
    <col min="10503" max="10740" width="9" style="53"/>
    <col min="10741" max="10742" width="4.5" style="53" customWidth="1"/>
    <col min="10743" max="10743" width="9" style="53"/>
    <col min="10744" max="10744" width="18.75" style="53" customWidth="1"/>
    <col min="10745" max="10745" width="2" style="53" customWidth="1"/>
    <col min="10746" max="10746" width="15.625" style="53" customWidth="1"/>
    <col min="10747" max="10747" width="2.125" style="53" customWidth="1"/>
    <col min="10748" max="10752" width="8.5" style="53" customWidth="1"/>
    <col min="10753" max="10758" width="5" style="53" customWidth="1"/>
    <col min="10759" max="10996" width="9" style="53"/>
    <col min="10997" max="10998" width="4.5" style="53" customWidth="1"/>
    <col min="10999" max="10999" width="9" style="53"/>
    <col min="11000" max="11000" width="18.75" style="53" customWidth="1"/>
    <col min="11001" max="11001" width="2" style="53" customWidth="1"/>
    <col min="11002" max="11002" width="15.625" style="53" customWidth="1"/>
    <col min="11003" max="11003" width="2.125" style="53" customWidth="1"/>
    <col min="11004" max="11008" width="8.5" style="53" customWidth="1"/>
    <col min="11009" max="11014" width="5" style="53" customWidth="1"/>
    <col min="11015" max="11252" width="9" style="53"/>
    <col min="11253" max="11254" width="4.5" style="53" customWidth="1"/>
    <col min="11255" max="11255" width="9" style="53"/>
    <col min="11256" max="11256" width="18.75" style="53" customWidth="1"/>
    <col min="11257" max="11257" width="2" style="53" customWidth="1"/>
    <col min="11258" max="11258" width="15.625" style="53" customWidth="1"/>
    <col min="11259" max="11259" width="2.125" style="53" customWidth="1"/>
    <col min="11260" max="11264" width="8.5" style="53" customWidth="1"/>
    <col min="11265" max="11270" width="5" style="53" customWidth="1"/>
    <col min="11271" max="11508" width="9" style="53"/>
    <col min="11509" max="11510" width="4.5" style="53" customWidth="1"/>
    <col min="11511" max="11511" width="9" style="53"/>
    <col min="11512" max="11512" width="18.75" style="53" customWidth="1"/>
    <col min="11513" max="11513" width="2" style="53" customWidth="1"/>
    <col min="11514" max="11514" width="15.625" style="53" customWidth="1"/>
    <col min="11515" max="11515" width="2.125" style="53" customWidth="1"/>
    <col min="11516" max="11520" width="8.5" style="53" customWidth="1"/>
    <col min="11521" max="11526" width="5" style="53" customWidth="1"/>
    <col min="11527" max="11764" width="9" style="53"/>
    <col min="11765" max="11766" width="4.5" style="53" customWidth="1"/>
    <col min="11767" max="11767" width="9" style="53"/>
    <col min="11768" max="11768" width="18.75" style="53" customWidth="1"/>
    <col min="11769" max="11769" width="2" style="53" customWidth="1"/>
    <col min="11770" max="11770" width="15.625" style="53" customWidth="1"/>
    <col min="11771" max="11771" width="2.125" style="53" customWidth="1"/>
    <col min="11772" max="11776" width="8.5" style="53" customWidth="1"/>
    <col min="11777" max="11782" width="5" style="53" customWidth="1"/>
    <col min="11783" max="12020" width="9" style="53"/>
    <col min="12021" max="12022" width="4.5" style="53" customWidth="1"/>
    <col min="12023" max="12023" width="9" style="53"/>
    <col min="12024" max="12024" width="18.75" style="53" customWidth="1"/>
    <col min="12025" max="12025" width="2" style="53" customWidth="1"/>
    <col min="12026" max="12026" width="15.625" style="53" customWidth="1"/>
    <col min="12027" max="12027" width="2.125" style="53" customWidth="1"/>
    <col min="12028" max="12032" width="8.5" style="53" customWidth="1"/>
    <col min="12033" max="12038" width="5" style="53" customWidth="1"/>
    <col min="12039" max="12276" width="9" style="53"/>
    <col min="12277" max="12278" width="4.5" style="53" customWidth="1"/>
    <col min="12279" max="12279" width="9" style="53"/>
    <col min="12280" max="12280" width="18.75" style="53" customWidth="1"/>
    <col min="12281" max="12281" width="2" style="53" customWidth="1"/>
    <col min="12282" max="12282" width="15.625" style="53" customWidth="1"/>
    <col min="12283" max="12283" width="2.125" style="53" customWidth="1"/>
    <col min="12284" max="12288" width="8.5" style="53" customWidth="1"/>
    <col min="12289" max="12294" width="5" style="53" customWidth="1"/>
    <col min="12295" max="12532" width="9" style="53"/>
    <col min="12533" max="12534" width="4.5" style="53" customWidth="1"/>
    <col min="12535" max="12535" width="9" style="53"/>
    <col min="12536" max="12536" width="18.75" style="53" customWidth="1"/>
    <col min="12537" max="12537" width="2" style="53" customWidth="1"/>
    <col min="12538" max="12538" width="15.625" style="53" customWidth="1"/>
    <col min="12539" max="12539" width="2.125" style="53" customWidth="1"/>
    <col min="12540" max="12544" width="8.5" style="53" customWidth="1"/>
    <col min="12545" max="12550" width="5" style="53" customWidth="1"/>
    <col min="12551" max="12788" width="9" style="53"/>
    <col min="12789" max="12790" width="4.5" style="53" customWidth="1"/>
    <col min="12791" max="12791" width="9" style="53"/>
    <col min="12792" max="12792" width="18.75" style="53" customWidth="1"/>
    <col min="12793" max="12793" width="2" style="53" customWidth="1"/>
    <col min="12794" max="12794" width="15.625" style="53" customWidth="1"/>
    <col min="12795" max="12795" width="2.125" style="53" customWidth="1"/>
    <col min="12796" max="12800" width="8.5" style="53" customWidth="1"/>
    <col min="12801" max="12806" width="5" style="53" customWidth="1"/>
    <col min="12807" max="13044" width="9" style="53"/>
    <col min="13045" max="13046" width="4.5" style="53" customWidth="1"/>
    <col min="13047" max="13047" width="9" style="53"/>
    <col min="13048" max="13048" width="18.75" style="53" customWidth="1"/>
    <col min="13049" max="13049" width="2" style="53" customWidth="1"/>
    <col min="13050" max="13050" width="15.625" style="53" customWidth="1"/>
    <col min="13051" max="13051" width="2.125" style="53" customWidth="1"/>
    <col min="13052" max="13056" width="8.5" style="53" customWidth="1"/>
    <col min="13057" max="13062" width="5" style="53" customWidth="1"/>
    <col min="13063" max="13300" width="9" style="53"/>
    <col min="13301" max="13302" width="4.5" style="53" customWidth="1"/>
    <col min="13303" max="13303" width="9" style="53"/>
    <col min="13304" max="13304" width="18.75" style="53" customWidth="1"/>
    <col min="13305" max="13305" width="2" style="53" customWidth="1"/>
    <col min="13306" max="13306" width="15.625" style="53" customWidth="1"/>
    <col min="13307" max="13307" width="2.125" style="53" customWidth="1"/>
    <col min="13308" max="13312" width="8.5" style="53" customWidth="1"/>
    <col min="13313" max="13318" width="5" style="53" customWidth="1"/>
    <col min="13319" max="13556" width="9" style="53"/>
    <col min="13557" max="13558" width="4.5" style="53" customWidth="1"/>
    <col min="13559" max="13559" width="9" style="53"/>
    <col min="13560" max="13560" width="18.75" style="53" customWidth="1"/>
    <col min="13561" max="13561" width="2" style="53" customWidth="1"/>
    <col min="13562" max="13562" width="15.625" style="53" customWidth="1"/>
    <col min="13563" max="13563" width="2.125" style="53" customWidth="1"/>
    <col min="13564" max="13568" width="8.5" style="53" customWidth="1"/>
    <col min="13569" max="13574" width="5" style="53" customWidth="1"/>
    <col min="13575" max="13812" width="9" style="53"/>
    <col min="13813" max="13814" width="4.5" style="53" customWidth="1"/>
    <col min="13815" max="13815" width="9" style="53"/>
    <col min="13816" max="13816" width="18.75" style="53" customWidth="1"/>
    <col min="13817" max="13817" width="2" style="53" customWidth="1"/>
    <col min="13818" max="13818" width="15.625" style="53" customWidth="1"/>
    <col min="13819" max="13819" width="2.125" style="53" customWidth="1"/>
    <col min="13820" max="13824" width="8.5" style="53" customWidth="1"/>
    <col min="13825" max="13830" width="5" style="53" customWidth="1"/>
    <col min="13831" max="14068" width="9" style="53"/>
    <col min="14069" max="14070" width="4.5" style="53" customWidth="1"/>
    <col min="14071" max="14071" width="9" style="53"/>
    <col min="14072" max="14072" width="18.75" style="53" customWidth="1"/>
    <col min="14073" max="14073" width="2" style="53" customWidth="1"/>
    <col min="14074" max="14074" width="15.625" style="53" customWidth="1"/>
    <col min="14075" max="14075" width="2.125" style="53" customWidth="1"/>
    <col min="14076" max="14080" width="8.5" style="53" customWidth="1"/>
    <col min="14081" max="14086" width="5" style="53" customWidth="1"/>
    <col min="14087" max="14324" width="9" style="53"/>
    <col min="14325" max="14326" width="4.5" style="53" customWidth="1"/>
    <col min="14327" max="14327" width="9" style="53"/>
    <col min="14328" max="14328" width="18.75" style="53" customWidth="1"/>
    <col min="14329" max="14329" width="2" style="53" customWidth="1"/>
    <col min="14330" max="14330" width="15.625" style="53" customWidth="1"/>
    <col min="14331" max="14331" width="2.125" style="53" customWidth="1"/>
    <col min="14332" max="14336" width="8.5" style="53" customWidth="1"/>
    <col min="14337" max="14342" width="5" style="53" customWidth="1"/>
    <col min="14343" max="14580" width="9" style="53"/>
    <col min="14581" max="14582" width="4.5" style="53" customWidth="1"/>
    <col min="14583" max="14583" width="9" style="53"/>
    <col min="14584" max="14584" width="18.75" style="53" customWidth="1"/>
    <col min="14585" max="14585" width="2" style="53" customWidth="1"/>
    <col min="14586" max="14586" width="15.625" style="53" customWidth="1"/>
    <col min="14587" max="14587" width="2.125" style="53" customWidth="1"/>
    <col min="14588" max="14592" width="8.5" style="53" customWidth="1"/>
    <col min="14593" max="14598" width="5" style="53" customWidth="1"/>
    <col min="14599" max="14836" width="9" style="53"/>
    <col min="14837" max="14838" width="4.5" style="53" customWidth="1"/>
    <col min="14839" max="14839" width="9" style="53"/>
    <col min="14840" max="14840" width="18.75" style="53" customWidth="1"/>
    <col min="14841" max="14841" width="2" style="53" customWidth="1"/>
    <col min="14842" max="14842" width="15.625" style="53" customWidth="1"/>
    <col min="14843" max="14843" width="2.125" style="53" customWidth="1"/>
    <col min="14844" max="14848" width="8.5" style="53" customWidth="1"/>
    <col min="14849" max="14854" width="5" style="53" customWidth="1"/>
    <col min="14855" max="15092" width="9" style="53"/>
    <col min="15093" max="15094" width="4.5" style="53" customWidth="1"/>
    <col min="15095" max="15095" width="9" style="53"/>
    <col min="15096" max="15096" width="18.75" style="53" customWidth="1"/>
    <col min="15097" max="15097" width="2" style="53" customWidth="1"/>
    <col min="15098" max="15098" width="15.625" style="53" customWidth="1"/>
    <col min="15099" max="15099" width="2.125" style="53" customWidth="1"/>
    <col min="15100" max="15104" width="8.5" style="53" customWidth="1"/>
    <col min="15105" max="15110" width="5" style="53" customWidth="1"/>
    <col min="15111" max="15348" width="9" style="53"/>
    <col min="15349" max="15350" width="4.5" style="53" customWidth="1"/>
    <col min="15351" max="15351" width="9" style="53"/>
    <col min="15352" max="15352" width="18.75" style="53" customWidth="1"/>
    <col min="15353" max="15353" width="2" style="53" customWidth="1"/>
    <col min="15354" max="15354" width="15.625" style="53" customWidth="1"/>
    <col min="15355" max="15355" width="2.125" style="53" customWidth="1"/>
    <col min="15356" max="15360" width="8.5" style="53" customWidth="1"/>
    <col min="15361" max="15366" width="5" style="53" customWidth="1"/>
    <col min="15367" max="15604" width="9" style="53"/>
    <col min="15605" max="15606" width="4.5" style="53" customWidth="1"/>
    <col min="15607" max="15607" width="9" style="53"/>
    <col min="15608" max="15608" width="18.75" style="53" customWidth="1"/>
    <col min="15609" max="15609" width="2" style="53" customWidth="1"/>
    <col min="15610" max="15610" width="15.625" style="53" customWidth="1"/>
    <col min="15611" max="15611" width="2.125" style="53" customWidth="1"/>
    <col min="15612" max="15616" width="8.5" style="53" customWidth="1"/>
    <col min="15617" max="15622" width="5" style="53" customWidth="1"/>
    <col min="15623" max="15860" width="9" style="53"/>
    <col min="15861" max="15862" width="4.5" style="53" customWidth="1"/>
    <col min="15863" max="15863" width="9" style="53"/>
    <col min="15864" max="15864" width="18.75" style="53" customWidth="1"/>
    <col min="15865" max="15865" width="2" style="53" customWidth="1"/>
    <col min="15866" max="15866" width="15.625" style="53" customWidth="1"/>
    <col min="15867" max="15867" width="2.125" style="53" customWidth="1"/>
    <col min="15868" max="15872" width="8.5" style="53" customWidth="1"/>
    <col min="15873" max="15878" width="5" style="53" customWidth="1"/>
    <col min="15879" max="16116" width="9" style="53"/>
    <col min="16117" max="16118" width="4.5" style="53" customWidth="1"/>
    <col min="16119" max="16119" width="9" style="53"/>
    <col min="16120" max="16120" width="18.75" style="53" customWidth="1"/>
    <col min="16121" max="16121" width="2" style="53" customWidth="1"/>
    <col min="16122" max="16122" width="15.625" style="53" customWidth="1"/>
    <col min="16123" max="16123" width="2.125" style="53" customWidth="1"/>
    <col min="16124" max="16128" width="8.5" style="53" customWidth="1"/>
    <col min="16129" max="16134" width="5" style="53" customWidth="1"/>
    <col min="16135" max="16384" width="9" style="53"/>
  </cols>
  <sheetData>
    <row r="1" spans="1:12" ht="14.25" x14ac:dyDescent="0.15">
      <c r="A1" s="51" t="s">
        <v>906</v>
      </c>
      <c r="B1" s="80"/>
      <c r="C1" s="78"/>
      <c r="D1" s="78"/>
      <c r="E1" s="78"/>
      <c r="F1" s="81"/>
    </row>
    <row r="2" spans="1:12" ht="14.25" x14ac:dyDescent="0.15">
      <c r="A2" s="51" t="s">
        <v>45</v>
      </c>
      <c r="B2" s="80"/>
      <c r="C2" s="78"/>
      <c r="D2" s="78"/>
      <c r="E2" s="78"/>
    </row>
    <row r="3" spans="1:12" x14ac:dyDescent="0.15">
      <c r="G3" s="60"/>
      <c r="H3" s="82" t="s">
        <v>145</v>
      </c>
    </row>
    <row r="4" spans="1:12" x14ac:dyDescent="0.15">
      <c r="G4" s="48"/>
      <c r="H4" s="48"/>
    </row>
    <row r="5" spans="1:12" customFormat="1" ht="13.5" customHeight="1" x14ac:dyDescent="0.15">
      <c r="A5" s="420">
        <v>1</v>
      </c>
      <c r="B5" s="421">
        <f>VLOOKUP(A5,[1]U16BDL!$B$17:$H$105,2,0)</f>
        <v>3604640</v>
      </c>
      <c r="C5" s="421" t="str">
        <f>VLOOKUP(A5,[1]U16BDL!$B$17:$H$105,3,0)</f>
        <v>園山　嘉秀</v>
      </c>
      <c r="D5" s="421" t="s">
        <v>146</v>
      </c>
      <c r="E5" s="421" t="str">
        <f>VLOOKUP(A5,[1]U16BDL!$B$17:$H$105,4,0)</f>
        <v>大洗ビーチＴＣ</v>
      </c>
      <c r="F5" s="422" t="s">
        <v>11</v>
      </c>
      <c r="G5" s="27"/>
      <c r="H5" s="27"/>
      <c r="I5" s="23"/>
      <c r="J5" s="428"/>
      <c r="K5" s="428"/>
      <c r="L5" s="428"/>
    </row>
    <row r="6" spans="1:12" customFormat="1" ht="13.5" customHeight="1" x14ac:dyDescent="0.15">
      <c r="A6" s="420"/>
      <c r="B6" s="421"/>
      <c r="C6" s="421"/>
      <c r="D6" s="421"/>
      <c r="E6" s="421"/>
      <c r="F6" s="422"/>
      <c r="G6" s="36"/>
      <c r="H6" s="27"/>
      <c r="I6" s="23"/>
      <c r="J6" s="428"/>
      <c r="K6" s="428"/>
      <c r="L6" s="428"/>
    </row>
    <row r="7" spans="1:12" customFormat="1" ht="13.5" customHeight="1" x14ac:dyDescent="0.15">
      <c r="A7" s="420"/>
      <c r="B7" s="424">
        <f>VLOOKUP(A5,[1]U16BDL!$B$17:$H$105,5,0)</f>
        <v>3604579</v>
      </c>
      <c r="C7" s="424" t="str">
        <f>VLOOKUP(A5,[1]U16BDL!$B$17:$H$105,6,0)</f>
        <v>小松﨑　陸</v>
      </c>
      <c r="D7" s="424" t="s">
        <v>146</v>
      </c>
      <c r="E7" s="424" t="str">
        <f>VLOOKUP(A5,[1]U16BDL!$B$17:$H$105,7,0)</f>
        <v>NＪＴＣ</v>
      </c>
      <c r="F7" s="430" t="s">
        <v>147</v>
      </c>
      <c r="G7" s="28"/>
      <c r="H7" s="27"/>
      <c r="I7" s="23"/>
      <c r="J7" s="426"/>
      <c r="K7" s="426"/>
      <c r="L7" s="426"/>
    </row>
    <row r="8" spans="1:12" customFormat="1" ht="13.5" customHeight="1" x14ac:dyDescent="0.15">
      <c r="A8" s="420"/>
      <c r="B8" s="424"/>
      <c r="C8" s="424"/>
      <c r="D8" s="424"/>
      <c r="E8" s="424"/>
      <c r="F8" s="430"/>
      <c r="G8" s="29"/>
      <c r="H8" s="133" t="s">
        <v>872</v>
      </c>
      <c r="I8" s="418" t="s">
        <v>635</v>
      </c>
      <c r="J8" s="426"/>
      <c r="K8" s="426"/>
      <c r="L8" s="426"/>
    </row>
    <row r="9" spans="1:12" customFormat="1" ht="13.5" customHeight="1" x14ac:dyDescent="0.15">
      <c r="A9" s="420">
        <v>2</v>
      </c>
      <c r="B9" s="421">
        <f>VLOOKUP(A9,[1]U16BDL!$B$17:$H$105,2,0)</f>
        <v>3604833</v>
      </c>
      <c r="C9" s="421" t="str">
        <f>VLOOKUP(A9,[1]U16BDL!$B$17:$H$105,3,0)</f>
        <v>中村　悠真</v>
      </c>
      <c r="D9" s="421" t="s">
        <v>148</v>
      </c>
      <c r="E9" s="421" t="str">
        <f>VLOOKUP(A9,[1]U16BDL!$B$17:$H$105,4,0)</f>
        <v>三笠ＴＳ</v>
      </c>
      <c r="F9" s="422" t="s">
        <v>78</v>
      </c>
      <c r="G9" s="29"/>
      <c r="H9" s="316">
        <v>63</v>
      </c>
      <c r="I9" s="418"/>
      <c r="J9" s="428"/>
      <c r="K9" s="428"/>
      <c r="L9" s="428"/>
    </row>
    <row r="10" spans="1:12" customFormat="1" ht="13.5" customHeight="1" x14ac:dyDescent="0.15">
      <c r="A10" s="420"/>
      <c r="B10" s="421"/>
      <c r="C10" s="421"/>
      <c r="D10" s="421"/>
      <c r="E10" s="421"/>
      <c r="F10" s="422"/>
      <c r="G10" s="31"/>
      <c r="H10" s="32"/>
      <c r="I10" s="21"/>
      <c r="J10" s="428"/>
      <c r="K10" s="428"/>
      <c r="L10" s="428"/>
    </row>
    <row r="11" spans="1:12" customFormat="1" ht="13.5" customHeight="1" x14ac:dyDescent="0.15">
      <c r="A11" s="420"/>
      <c r="B11" s="424">
        <f>VLOOKUP(A9,[1]U16BDL!$B$17:$H$105,5,0)</f>
        <v>3604504</v>
      </c>
      <c r="C11" s="424" t="str">
        <f>VLOOKUP(A9,[1]U16BDL!$B$17:$H$105,6,0)</f>
        <v>山岸　大晟</v>
      </c>
      <c r="D11" s="424" t="s">
        <v>148</v>
      </c>
      <c r="E11" s="424" t="str">
        <f>VLOOKUP(A9,[1]U16BDL!$B$17:$H$105,7,0)</f>
        <v>三笠ＴＳ</v>
      </c>
      <c r="F11" s="430" t="s">
        <v>149</v>
      </c>
      <c r="G11" s="32"/>
      <c r="H11" s="32"/>
      <c r="I11" s="21"/>
      <c r="J11" s="426"/>
      <c r="K11" s="426"/>
      <c r="L11" s="426"/>
    </row>
    <row r="12" spans="1:12" customFormat="1" ht="13.5" customHeight="1" x14ac:dyDescent="0.15">
      <c r="A12" s="420"/>
      <c r="B12" s="424"/>
      <c r="C12" s="424"/>
      <c r="D12" s="424"/>
      <c r="E12" s="424"/>
      <c r="F12" s="430"/>
      <c r="G12" s="32"/>
      <c r="H12" s="32"/>
      <c r="I12" s="21"/>
      <c r="J12" s="426"/>
      <c r="K12" s="426"/>
      <c r="L12" s="426"/>
    </row>
    <row r="13" spans="1:12" customFormat="1" ht="13.5" customHeight="1" x14ac:dyDescent="0.15">
      <c r="A13" s="420">
        <v>3</v>
      </c>
      <c r="B13" s="421">
        <f>VLOOKUP(A13,[1]U16BDL!$B$17:$H$105,2,0)</f>
        <v>3604728</v>
      </c>
      <c r="C13" s="421" t="str">
        <f>VLOOKUP(A13,[1]U16BDL!$B$17:$H$105,3,0)</f>
        <v>宮崎　恒悦</v>
      </c>
      <c r="D13" s="421" t="s">
        <v>150</v>
      </c>
      <c r="E13" s="421" t="str">
        <f>VLOOKUP(A13,[1]U16BDL!$B$17:$H$105,4,0)</f>
        <v>マス・ガイアＴＣ</v>
      </c>
      <c r="F13" s="422" t="s">
        <v>26</v>
      </c>
      <c r="G13" s="27"/>
      <c r="H13" s="32"/>
      <c r="I13" s="21"/>
      <c r="J13" s="428"/>
      <c r="K13" s="428"/>
      <c r="L13" s="428"/>
    </row>
    <row r="14" spans="1:12" customFormat="1" ht="13.5" customHeight="1" x14ac:dyDescent="0.15">
      <c r="A14" s="420"/>
      <c r="B14" s="421"/>
      <c r="C14" s="421"/>
      <c r="D14" s="421"/>
      <c r="E14" s="421"/>
      <c r="F14" s="422"/>
      <c r="G14" s="36"/>
      <c r="H14" s="32"/>
      <c r="I14" s="21"/>
      <c r="J14" s="428"/>
      <c r="K14" s="428"/>
      <c r="L14" s="428"/>
    </row>
    <row r="15" spans="1:12" customFormat="1" ht="13.5" customHeight="1" x14ac:dyDescent="0.15">
      <c r="A15" s="420"/>
      <c r="B15" s="424">
        <f>VLOOKUP(A13,[1]U16BDL!$B$17:$H$105,5,0)</f>
        <v>3604793</v>
      </c>
      <c r="C15" s="424" t="str">
        <f>VLOOKUP(A13,[1]U16BDL!$B$17:$H$105,6,0)</f>
        <v>長谷川　朋生</v>
      </c>
      <c r="D15" s="424" t="s">
        <v>150</v>
      </c>
      <c r="E15" s="424" t="str">
        <f>VLOOKUP(A13,[1]U16BDL!$B$17:$H$105,7,0)</f>
        <v>マス・ガイアＴＣ</v>
      </c>
      <c r="F15" s="430" t="s">
        <v>26</v>
      </c>
      <c r="G15" s="28"/>
      <c r="H15" s="83"/>
      <c r="I15" s="21"/>
      <c r="J15" s="23"/>
      <c r="K15" s="23"/>
      <c r="L15" s="23"/>
    </row>
    <row r="16" spans="1:12" customFormat="1" ht="13.5" customHeight="1" x14ac:dyDescent="0.15">
      <c r="A16" s="420"/>
      <c r="B16" s="424"/>
      <c r="C16" s="424"/>
      <c r="D16" s="424"/>
      <c r="E16" s="424"/>
      <c r="F16" s="430"/>
      <c r="G16" s="29"/>
      <c r="H16" s="133" t="s">
        <v>873</v>
      </c>
      <c r="I16" s="418" t="s">
        <v>40</v>
      </c>
      <c r="J16" s="23"/>
      <c r="K16" s="23"/>
      <c r="L16" s="23"/>
    </row>
    <row r="17" spans="1:12" customFormat="1" ht="13.5" customHeight="1" x14ac:dyDescent="0.15">
      <c r="A17" s="420">
        <v>4</v>
      </c>
      <c r="B17" s="421">
        <f>VLOOKUP(A17,[1]U16BDL!$B$17:$H$105,2,0)</f>
        <v>3604907</v>
      </c>
      <c r="C17" s="421" t="str">
        <f>VLOOKUP(A17,[1]U16BDL!$B$17:$H$105,3,0)</f>
        <v>原　瑠樹</v>
      </c>
      <c r="D17" s="421" t="s">
        <v>12</v>
      </c>
      <c r="E17" s="421" t="str">
        <f>VLOOKUP(A17,[1]U16BDL!$B$17:$H$105,4,0)</f>
        <v>Ｔ－１</v>
      </c>
      <c r="F17" s="422" t="s">
        <v>26</v>
      </c>
      <c r="G17" s="29"/>
      <c r="H17" s="310">
        <v>64</v>
      </c>
      <c r="I17" s="418"/>
      <c r="J17" s="23"/>
      <c r="K17" s="23"/>
      <c r="L17" s="23"/>
    </row>
    <row r="18" spans="1:12" customFormat="1" ht="13.5" customHeight="1" x14ac:dyDescent="0.15">
      <c r="A18" s="420"/>
      <c r="B18" s="421"/>
      <c r="C18" s="421"/>
      <c r="D18" s="421"/>
      <c r="E18" s="421"/>
      <c r="F18" s="422"/>
      <c r="G18" s="31"/>
      <c r="H18" s="27"/>
      <c r="I18" s="21"/>
      <c r="J18" s="23"/>
      <c r="K18" s="23"/>
      <c r="L18" s="23"/>
    </row>
    <row r="19" spans="1:12" customFormat="1" ht="13.5" customHeight="1" x14ac:dyDescent="0.15">
      <c r="A19" s="420"/>
      <c r="B19" s="424">
        <f>VLOOKUP(A17,[1]U16BDL!$B$17:$H$105,5,0)</f>
        <v>3604859</v>
      </c>
      <c r="C19" s="424" t="str">
        <f>VLOOKUP(A17,[1]U16BDL!$B$17:$H$105,6,0)</f>
        <v>傳田　陽平</v>
      </c>
      <c r="D19" s="424" t="s">
        <v>151</v>
      </c>
      <c r="E19" s="424" t="str">
        <f>VLOOKUP(A17,[1]U16BDL!$B$17:$H$105,7,0)</f>
        <v>茗溪中</v>
      </c>
      <c r="F19" s="430" t="s">
        <v>152</v>
      </c>
      <c r="G19" s="27"/>
      <c r="H19" s="27"/>
      <c r="I19" s="21"/>
      <c r="J19" s="23"/>
      <c r="K19" s="23"/>
      <c r="L19" s="23"/>
    </row>
    <row r="20" spans="1:12" customFormat="1" ht="13.5" customHeight="1" x14ac:dyDescent="0.15">
      <c r="A20" s="420"/>
      <c r="B20" s="424"/>
      <c r="C20" s="424"/>
      <c r="D20" s="424"/>
      <c r="E20" s="424"/>
      <c r="F20" s="430"/>
      <c r="G20" s="27"/>
      <c r="H20" s="27"/>
      <c r="I20" s="21"/>
      <c r="J20" s="23"/>
      <c r="K20" s="23"/>
      <c r="L20" s="23"/>
    </row>
    <row r="21" spans="1:12" customFormat="1" ht="13.5" customHeight="1" x14ac:dyDescent="0.15">
      <c r="A21" s="420">
        <v>5</v>
      </c>
      <c r="B21" s="421">
        <f>VLOOKUP(A21,[1]U16BDL!$B$17:$H$105,2,0)</f>
        <v>3604631</v>
      </c>
      <c r="C21" s="421" t="str">
        <f>VLOOKUP(A21,[1]U16BDL!$B$17:$H$105,3,0)</f>
        <v>遠藤　駿介</v>
      </c>
      <c r="D21" s="421" t="s">
        <v>151</v>
      </c>
      <c r="E21" s="421" t="str">
        <f>VLOOKUP(A21,[1]U16BDL!$B$17:$H$105,4,0)</f>
        <v>サンスポーツ</v>
      </c>
      <c r="F21" s="422" t="s">
        <v>11</v>
      </c>
      <c r="G21" s="27"/>
      <c r="H21" s="27"/>
      <c r="I21" s="21"/>
      <c r="J21" s="23"/>
      <c r="K21" s="23"/>
      <c r="L21" s="23"/>
    </row>
    <row r="22" spans="1:12" customFormat="1" ht="13.5" customHeight="1" x14ac:dyDescent="0.15">
      <c r="A22" s="420"/>
      <c r="B22" s="421"/>
      <c r="C22" s="421"/>
      <c r="D22" s="421"/>
      <c r="E22" s="421"/>
      <c r="F22" s="422"/>
      <c r="G22" s="36"/>
      <c r="H22" s="27"/>
      <c r="I22" s="21"/>
      <c r="J22" s="23"/>
      <c r="K22" s="23"/>
      <c r="L22" s="23"/>
    </row>
    <row r="23" spans="1:12" customFormat="1" ht="13.5" customHeight="1" x14ac:dyDescent="0.15">
      <c r="A23" s="420"/>
      <c r="B23" s="424">
        <f>VLOOKUP(A21,[1]U16BDL!$B$17:$H$105,5,0)</f>
        <v>3604766</v>
      </c>
      <c r="C23" s="424" t="str">
        <f>VLOOKUP(A21,[1]U16BDL!$B$17:$H$105,6,0)</f>
        <v>門脇　慶</v>
      </c>
      <c r="D23" s="424" t="s">
        <v>25</v>
      </c>
      <c r="E23" s="424" t="str">
        <f>VLOOKUP(A21,[1]U16BDL!$B$17:$H$105,7,0)</f>
        <v>江戸取中</v>
      </c>
      <c r="F23" s="430" t="s">
        <v>153</v>
      </c>
      <c r="G23" s="28"/>
      <c r="H23" s="27"/>
      <c r="I23" s="21"/>
      <c r="J23" s="23"/>
      <c r="K23" s="23"/>
      <c r="L23" s="23"/>
    </row>
    <row r="24" spans="1:12" customFormat="1" ht="13.5" customHeight="1" x14ac:dyDescent="0.15">
      <c r="A24" s="420"/>
      <c r="B24" s="424"/>
      <c r="C24" s="424"/>
      <c r="D24" s="424"/>
      <c r="E24" s="424"/>
      <c r="F24" s="430"/>
      <c r="G24" s="29"/>
      <c r="H24" s="133" t="s">
        <v>874</v>
      </c>
      <c r="I24" s="418" t="s">
        <v>656</v>
      </c>
      <c r="J24" s="23"/>
      <c r="K24" s="23"/>
      <c r="L24" s="23"/>
    </row>
    <row r="25" spans="1:12" customFormat="1" ht="13.5" customHeight="1" x14ac:dyDescent="0.15">
      <c r="A25" s="420">
        <v>6</v>
      </c>
      <c r="B25" s="421">
        <f>VLOOKUP(A25,[1]U16BDL!$B$17:$H$105,2,0)</f>
        <v>3604869</v>
      </c>
      <c r="C25" s="421" t="str">
        <f>VLOOKUP(A25,[1]U16BDL!$B$17:$H$105,3,0)</f>
        <v>小澤　和弥</v>
      </c>
      <c r="D25" s="421" t="s">
        <v>77</v>
      </c>
      <c r="E25" s="421" t="str">
        <f>VLOOKUP(A25,[1]U16BDL!$B$17:$H$105,4,0)</f>
        <v>茨城中</v>
      </c>
      <c r="F25" s="422" t="s">
        <v>6</v>
      </c>
      <c r="G25" s="29"/>
      <c r="H25" s="316">
        <v>64</v>
      </c>
      <c r="I25" s="418"/>
      <c r="J25" s="23"/>
      <c r="K25" s="23"/>
      <c r="L25" s="23"/>
    </row>
    <row r="26" spans="1:12" customFormat="1" ht="13.5" customHeight="1" x14ac:dyDescent="0.15">
      <c r="A26" s="420"/>
      <c r="B26" s="421"/>
      <c r="C26" s="421"/>
      <c r="D26" s="421"/>
      <c r="E26" s="421"/>
      <c r="F26" s="422"/>
      <c r="G26" s="31"/>
      <c r="H26" s="32"/>
      <c r="I26" s="21"/>
      <c r="J26" s="23"/>
      <c r="K26" s="23"/>
      <c r="L26" s="23"/>
    </row>
    <row r="27" spans="1:12" customFormat="1" ht="13.5" customHeight="1" x14ac:dyDescent="0.15">
      <c r="A27" s="420"/>
      <c r="B27" s="424">
        <f>VLOOKUP(A25,[1]U16BDL!$B$17:$H$105,5,0)</f>
        <v>3604998</v>
      </c>
      <c r="C27" s="424" t="str">
        <f>VLOOKUP(A25,[1]U16BDL!$B$17:$H$105,6,0)</f>
        <v>飯村　響</v>
      </c>
      <c r="D27" s="424" t="s">
        <v>5</v>
      </c>
      <c r="E27" s="424" t="str">
        <f>VLOOKUP(A25,[1]U16BDL!$B$17:$H$105,7,0)</f>
        <v>茨城中</v>
      </c>
      <c r="F27" s="430" t="s">
        <v>153</v>
      </c>
      <c r="G27" s="27"/>
      <c r="H27" s="32"/>
      <c r="I27" s="21"/>
      <c r="J27" s="23"/>
      <c r="K27" s="23"/>
      <c r="L27" s="23"/>
    </row>
    <row r="28" spans="1:12" customFormat="1" ht="13.5" customHeight="1" x14ac:dyDescent="0.15">
      <c r="A28" s="420"/>
      <c r="B28" s="424"/>
      <c r="C28" s="424"/>
      <c r="D28" s="424"/>
      <c r="E28" s="424"/>
      <c r="F28" s="430"/>
      <c r="G28" s="27"/>
      <c r="H28" s="32"/>
      <c r="I28" s="21"/>
      <c r="J28" s="84"/>
      <c r="K28" s="84"/>
      <c r="L28" s="84"/>
    </row>
    <row r="29" spans="1:12" customFormat="1" ht="13.5" customHeight="1" x14ac:dyDescent="0.15">
      <c r="A29" s="420">
        <v>7</v>
      </c>
      <c r="B29" s="440">
        <f>VLOOKUP(A29,[1]U16BDL!$B$17:$H$105,2,0)</f>
        <v>3604880</v>
      </c>
      <c r="C29" s="440" t="str">
        <f>VLOOKUP(A29,[1]U16BDL!$B$17:$H$105,3,0)</f>
        <v>鈴木　草汰</v>
      </c>
      <c r="D29" s="440" t="s">
        <v>12</v>
      </c>
      <c r="E29" s="440" t="str">
        <f>VLOOKUP(A29,[1]U16BDL!$B$17:$H$105,4,0)</f>
        <v>茗溪中</v>
      </c>
      <c r="F29" s="441" t="s">
        <v>11</v>
      </c>
      <c r="G29" s="27"/>
      <c r="H29" s="32"/>
      <c r="I29" s="21"/>
      <c r="J29" s="23"/>
      <c r="K29" s="23"/>
      <c r="L29" s="23"/>
    </row>
    <row r="30" spans="1:12" customFormat="1" ht="13.5" customHeight="1" x14ac:dyDescent="0.15">
      <c r="A30" s="420"/>
      <c r="B30" s="440"/>
      <c r="C30" s="440"/>
      <c r="D30" s="440"/>
      <c r="E30" s="440"/>
      <c r="F30" s="441"/>
      <c r="G30" s="36"/>
      <c r="H30" s="32"/>
      <c r="I30" s="21"/>
      <c r="J30" s="23"/>
      <c r="K30" s="23"/>
      <c r="L30" s="23"/>
    </row>
    <row r="31" spans="1:12" customFormat="1" ht="13.5" customHeight="1" x14ac:dyDescent="0.15">
      <c r="A31" s="420"/>
      <c r="B31" s="442">
        <f>VLOOKUP(A29,[1]U16BDL!$B$17:$H$105,5,0)</f>
        <v>3604993</v>
      </c>
      <c r="C31" s="442" t="str">
        <f>VLOOKUP(A29,[1]U16BDL!$B$17:$H$105,6,0)</f>
        <v>鈴木　朝陽</v>
      </c>
      <c r="D31" s="442" t="s">
        <v>5</v>
      </c>
      <c r="E31" s="442" t="str">
        <f>VLOOKUP(A29,[1]U16BDL!$B$17:$H$105,7,0)</f>
        <v>茗溪中</v>
      </c>
      <c r="F31" s="443" t="s">
        <v>6</v>
      </c>
      <c r="G31" s="28"/>
      <c r="H31" s="83"/>
      <c r="I31" s="21"/>
      <c r="J31" s="23"/>
      <c r="K31" s="23"/>
      <c r="L31" s="23"/>
    </row>
    <row r="32" spans="1:12" customFormat="1" ht="13.5" customHeight="1" x14ac:dyDescent="0.15">
      <c r="A32" s="420"/>
      <c r="B32" s="442"/>
      <c r="C32" s="442"/>
      <c r="D32" s="442"/>
      <c r="E32" s="442"/>
      <c r="F32" s="443"/>
      <c r="G32" s="29"/>
      <c r="H32" s="133" t="s">
        <v>875</v>
      </c>
      <c r="I32" s="418" t="s">
        <v>41</v>
      </c>
      <c r="J32" s="23"/>
      <c r="K32" s="23"/>
      <c r="L32" s="23"/>
    </row>
    <row r="33" spans="1:12" customFormat="1" ht="13.5" customHeight="1" x14ac:dyDescent="0.15">
      <c r="A33" s="420">
        <v>8</v>
      </c>
      <c r="B33" s="421">
        <f>VLOOKUP(A33,[1]U16BDL!$B$17:$H$105,2,0)</f>
        <v>3604877</v>
      </c>
      <c r="C33" s="421" t="str">
        <f>VLOOKUP(A33,[1]U16BDL!$B$17:$H$105,3,0)</f>
        <v>熊谷　洸紀</v>
      </c>
      <c r="D33" s="421" t="s">
        <v>154</v>
      </c>
      <c r="E33" s="421" t="str">
        <f>VLOOKUP(A33,[1]U16BDL!$B$17:$H$105,4,0)</f>
        <v>茨城中</v>
      </c>
      <c r="F33" s="422" t="s">
        <v>81</v>
      </c>
      <c r="G33" s="29"/>
      <c r="H33" s="310">
        <v>61</v>
      </c>
      <c r="I33" s="418"/>
      <c r="J33" s="23"/>
      <c r="K33" s="23"/>
      <c r="L33" s="23"/>
    </row>
    <row r="34" spans="1:12" customFormat="1" ht="13.5" customHeight="1" x14ac:dyDescent="0.15">
      <c r="A34" s="420"/>
      <c r="B34" s="421"/>
      <c r="C34" s="421"/>
      <c r="D34" s="421"/>
      <c r="E34" s="421"/>
      <c r="F34" s="422"/>
      <c r="G34" s="31"/>
      <c r="H34" s="27"/>
      <c r="I34" s="23"/>
      <c r="J34" s="23"/>
      <c r="K34" s="23"/>
      <c r="L34" s="23"/>
    </row>
    <row r="35" spans="1:12" customFormat="1" ht="13.5" customHeight="1" x14ac:dyDescent="0.15">
      <c r="A35" s="420"/>
      <c r="B35" s="424">
        <f>VLOOKUP(A33,[1]U16BDL!$B$17:$H$105,5,0)</f>
        <v>3604938</v>
      </c>
      <c r="C35" s="424" t="str">
        <f>VLOOKUP(A33,[1]U16BDL!$B$17:$H$105,6,0)</f>
        <v>小幡　利空</v>
      </c>
      <c r="D35" s="424" t="s">
        <v>155</v>
      </c>
      <c r="E35" s="424" t="str">
        <f>VLOOKUP(A33,[1]U16BDL!$B$17:$H$105,7,0)</f>
        <v>茨城中</v>
      </c>
      <c r="F35" s="430" t="s">
        <v>153</v>
      </c>
      <c r="G35" s="27"/>
      <c r="H35" s="27"/>
      <c r="I35" s="23"/>
      <c r="J35" s="23"/>
      <c r="K35" s="23"/>
      <c r="L35" s="23"/>
    </row>
    <row r="36" spans="1:12" customFormat="1" ht="13.5" customHeight="1" x14ac:dyDescent="0.15">
      <c r="A36" s="420"/>
      <c r="B36" s="424"/>
      <c r="C36" s="424"/>
      <c r="D36" s="424"/>
      <c r="E36" s="424"/>
      <c r="F36" s="430"/>
      <c r="G36" s="27"/>
      <c r="H36" s="27"/>
      <c r="I36" s="23"/>
      <c r="J36" s="23"/>
      <c r="K36" s="23"/>
      <c r="L36" s="23"/>
    </row>
  </sheetData>
  <mergeCells count="107">
    <mergeCell ref="B35:B36"/>
    <mergeCell ref="C35:C36"/>
    <mergeCell ref="D35:D36"/>
    <mergeCell ref="E35:E36"/>
    <mergeCell ref="F35:F36"/>
    <mergeCell ref="I8:I9"/>
    <mergeCell ref="I16:I17"/>
    <mergeCell ref="I24:I25"/>
    <mergeCell ref="I32:I33"/>
    <mergeCell ref="C31:C32"/>
    <mergeCell ref="D31:D32"/>
    <mergeCell ref="E31:E32"/>
    <mergeCell ref="F31:F32"/>
    <mergeCell ref="E23:E24"/>
    <mergeCell ref="F23:F24"/>
    <mergeCell ref="F19:F20"/>
    <mergeCell ref="B9:B10"/>
    <mergeCell ref="C9:C10"/>
    <mergeCell ref="D9:D10"/>
    <mergeCell ref="E9:E10"/>
    <mergeCell ref="F9:F10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A25:A28"/>
    <mergeCell ref="B25:B26"/>
    <mergeCell ref="C25:C26"/>
    <mergeCell ref="D25:D26"/>
    <mergeCell ref="E25:E26"/>
    <mergeCell ref="F25:F26"/>
    <mergeCell ref="B27:B28"/>
    <mergeCell ref="C27:C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A9:A12"/>
    <mergeCell ref="J9:J10"/>
    <mergeCell ref="K9:K10"/>
    <mergeCell ref="L9:L10"/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37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 x14ac:dyDescent="0.15">
      <c r="A1" s="167" t="s">
        <v>906</v>
      </c>
      <c r="B1" s="168"/>
      <c r="C1" s="25"/>
      <c r="D1" s="25"/>
      <c r="E1" s="25"/>
      <c r="F1" s="3"/>
    </row>
    <row r="2" spans="1:11" ht="17.25" x14ac:dyDescent="0.15">
      <c r="A2" s="167" t="s">
        <v>46</v>
      </c>
      <c r="B2" s="168"/>
      <c r="C2" s="25"/>
      <c r="D2" s="25"/>
      <c r="E2" s="25"/>
    </row>
    <row r="3" spans="1:11" ht="14.25" x14ac:dyDescent="0.15">
      <c r="A3" s="1"/>
      <c r="B3" s="24"/>
      <c r="C3" s="25"/>
      <c r="D3" s="25"/>
      <c r="E3" s="25"/>
    </row>
    <row r="4" spans="1:11" x14ac:dyDescent="0.15">
      <c r="G4" s="4">
        <v>1</v>
      </c>
      <c r="H4" s="5" t="s">
        <v>156</v>
      </c>
      <c r="I4" s="5" t="s">
        <v>157</v>
      </c>
      <c r="J4" s="147" t="s">
        <v>114</v>
      </c>
      <c r="K4" s="147" t="s">
        <v>4</v>
      </c>
    </row>
    <row r="5" spans="1:11" ht="12.6" customHeight="1" x14ac:dyDescent="0.15">
      <c r="A5" s="420">
        <v>1</v>
      </c>
      <c r="B5" s="421">
        <f>VLOOKUP(A5,[1]U16BDL!$B$2:$H$17,2,0)</f>
        <v>3604172</v>
      </c>
      <c r="C5" s="421" t="str">
        <f>VLOOKUP(A5,[1]U16BDL!$B$2:$H$17,3,0)</f>
        <v xml:space="preserve">飯泉　涼 </v>
      </c>
      <c r="D5" s="421" t="s">
        <v>5</v>
      </c>
      <c r="E5" s="421" t="str">
        <f>VLOOKUP(A5,[1]U16BDL!$B$2:$H$17,4,0)</f>
        <v>ＣＳＪ</v>
      </c>
      <c r="F5" s="422" t="s">
        <v>68</v>
      </c>
      <c r="G5" s="27"/>
      <c r="H5" s="27"/>
    </row>
    <row r="6" spans="1:11" ht="12.6" customHeight="1" x14ac:dyDescent="0.15">
      <c r="A6" s="420"/>
      <c r="B6" s="421"/>
      <c r="C6" s="421"/>
      <c r="D6" s="421"/>
      <c r="E6" s="421"/>
      <c r="F6" s="422"/>
      <c r="G6" s="27"/>
      <c r="H6" s="27"/>
    </row>
    <row r="7" spans="1:11" ht="12.6" customHeight="1" x14ac:dyDescent="0.15">
      <c r="A7" s="420"/>
      <c r="B7" s="419">
        <f>VLOOKUP(A5,[1]U16BDL!$B$2:$H$17,5,0)</f>
        <v>3604297</v>
      </c>
      <c r="C7" s="419" t="str">
        <f>VLOOKUP(A5,[1]U16BDL!$B$2:$H$17,6,0)</f>
        <v>飯田　翔</v>
      </c>
      <c r="D7" s="419" t="s">
        <v>5</v>
      </c>
      <c r="E7" s="419" t="str">
        <f>VLOOKUP(A5,[1]U16BDL!$B$2:$H$17,7,0)</f>
        <v>NＪＴＣ</v>
      </c>
      <c r="F7" s="423" t="s">
        <v>117</v>
      </c>
      <c r="G7" s="85"/>
      <c r="H7" s="27"/>
    </row>
    <row r="8" spans="1:11" ht="12.6" customHeight="1" x14ac:dyDescent="0.15">
      <c r="A8" s="420"/>
      <c r="B8" s="419"/>
      <c r="C8" s="419"/>
      <c r="D8" s="419"/>
      <c r="E8" s="419"/>
      <c r="F8" s="423"/>
      <c r="G8" s="86"/>
      <c r="H8" s="33" t="s">
        <v>1051</v>
      </c>
    </row>
    <row r="9" spans="1:11" ht="12.6" customHeight="1" x14ac:dyDescent="0.15">
      <c r="A9" s="420">
        <v>2</v>
      </c>
      <c r="B9" s="421">
        <f>VLOOKUP(A9,[1]U16BDL!$B$2:$H$17,2,0)</f>
        <v>3604405</v>
      </c>
      <c r="C9" s="421" t="str">
        <f>VLOOKUP(A9,[1]U16BDL!$B$2:$H$17,3,0)</f>
        <v>大塚　生吹</v>
      </c>
      <c r="D9" s="421" t="s">
        <v>158</v>
      </c>
      <c r="E9" s="421" t="str">
        <f>VLOOKUP(A9,[1]U16BDL!$B$2:$H$17,4,0)</f>
        <v>ＣＳＪ</v>
      </c>
      <c r="F9" s="422" t="s">
        <v>6</v>
      </c>
      <c r="G9" s="29"/>
      <c r="H9" s="28">
        <v>62.62</v>
      </c>
    </row>
    <row r="10" spans="1:11" ht="12.6" customHeight="1" x14ac:dyDescent="0.15">
      <c r="A10" s="420"/>
      <c r="B10" s="421"/>
      <c r="C10" s="421"/>
      <c r="D10" s="421"/>
      <c r="E10" s="421"/>
      <c r="F10" s="422"/>
      <c r="G10" s="31"/>
      <c r="H10" s="29"/>
    </row>
    <row r="11" spans="1:11" ht="12.6" customHeight="1" x14ac:dyDescent="0.15">
      <c r="A11" s="420"/>
      <c r="B11" s="419">
        <f>VLOOKUP(A9,[1]U16BDL!$B$2:$H$17,5,0)</f>
        <v>3604293</v>
      </c>
      <c r="C11" s="419" t="str">
        <f>VLOOKUP(A9,[1]U16BDL!$B$2:$H$17,6,0)</f>
        <v>神谷　裕太郎</v>
      </c>
      <c r="D11" s="419" t="s">
        <v>159</v>
      </c>
      <c r="E11" s="419" t="str">
        <f>VLOOKUP(A9,[1]U16BDL!$B$2:$H$17,7,0)</f>
        <v>江戸取中</v>
      </c>
      <c r="F11" s="423" t="s">
        <v>68</v>
      </c>
      <c r="G11" s="27"/>
      <c r="H11" s="29"/>
    </row>
    <row r="12" spans="1:11" ht="12.6" customHeight="1" x14ac:dyDescent="0.15">
      <c r="A12" s="420"/>
      <c r="B12" s="419"/>
      <c r="C12" s="419"/>
      <c r="D12" s="419"/>
      <c r="E12" s="419"/>
      <c r="F12" s="423"/>
      <c r="G12" s="27"/>
      <c r="H12" s="29"/>
      <c r="I12" s="33" t="s">
        <v>1051</v>
      </c>
    </row>
    <row r="13" spans="1:11" ht="12.6" customHeight="1" x14ac:dyDescent="0.15">
      <c r="A13" s="420">
        <v>3</v>
      </c>
      <c r="B13" s="424">
        <v>3604728</v>
      </c>
      <c r="C13" s="424" t="s">
        <v>876</v>
      </c>
      <c r="D13" s="421" t="s">
        <v>158</v>
      </c>
      <c r="E13" s="421" t="s">
        <v>877</v>
      </c>
      <c r="F13" s="422" t="s">
        <v>6</v>
      </c>
      <c r="G13" s="87"/>
      <c r="H13" s="29"/>
      <c r="I13" s="34">
        <v>63.61</v>
      </c>
    </row>
    <row r="14" spans="1:11" ht="12.6" customHeight="1" x14ac:dyDescent="0.15">
      <c r="A14" s="420"/>
      <c r="B14" s="424"/>
      <c r="C14" s="424"/>
      <c r="D14" s="421"/>
      <c r="E14" s="421"/>
      <c r="F14" s="422"/>
      <c r="G14" s="88"/>
      <c r="H14" s="29"/>
      <c r="I14" s="37"/>
    </row>
    <row r="15" spans="1:11" ht="12.6" customHeight="1" x14ac:dyDescent="0.15">
      <c r="A15" s="420"/>
      <c r="B15" s="424">
        <v>3604793</v>
      </c>
      <c r="C15" s="424" t="s">
        <v>879</v>
      </c>
      <c r="D15" s="419" t="s">
        <v>67</v>
      </c>
      <c r="E15" s="419" t="s">
        <v>878</v>
      </c>
      <c r="F15" s="423" t="s">
        <v>68</v>
      </c>
      <c r="G15" s="28"/>
      <c r="H15" s="38"/>
      <c r="I15" s="37"/>
    </row>
    <row r="16" spans="1:11" ht="12.6" customHeight="1" x14ac:dyDescent="0.15">
      <c r="A16" s="420"/>
      <c r="B16" s="424"/>
      <c r="C16" s="424"/>
      <c r="D16" s="419"/>
      <c r="E16" s="419"/>
      <c r="F16" s="423"/>
      <c r="G16" s="29"/>
      <c r="H16" s="89" t="s">
        <v>1052</v>
      </c>
      <c r="I16" s="37"/>
    </row>
    <row r="17" spans="1:10" ht="12.6" customHeight="1" x14ac:dyDescent="0.15">
      <c r="A17" s="420">
        <v>4</v>
      </c>
      <c r="B17" s="421">
        <f>VLOOKUP(A17,[1]U16BDL!$B$2:$H$17,2,0)</f>
        <v>3604708</v>
      </c>
      <c r="C17" s="421" t="str">
        <f>VLOOKUP(A17,[1]U16BDL!$B$2:$H$17,3,0)</f>
        <v>永作　蓮</v>
      </c>
      <c r="D17" s="421" t="s">
        <v>158</v>
      </c>
      <c r="E17" s="421" t="str">
        <f>VLOOKUP(A17,[1]U16BDL!$B$2:$H$17,4,0)</f>
        <v>ＣＳＪ</v>
      </c>
      <c r="F17" s="422" t="s">
        <v>68</v>
      </c>
      <c r="G17" s="29"/>
      <c r="H17" s="27">
        <v>61.64</v>
      </c>
      <c r="I17" s="37"/>
    </row>
    <row r="18" spans="1:10" ht="12.6" customHeight="1" x14ac:dyDescent="0.15">
      <c r="A18" s="420"/>
      <c r="B18" s="421"/>
      <c r="C18" s="421"/>
      <c r="D18" s="421"/>
      <c r="E18" s="421"/>
      <c r="F18" s="422"/>
      <c r="G18" s="31"/>
      <c r="H18" s="27"/>
      <c r="I18" s="37"/>
    </row>
    <row r="19" spans="1:10" ht="12.6" customHeight="1" x14ac:dyDescent="0.15">
      <c r="A19" s="420"/>
      <c r="B19" s="419">
        <f>VLOOKUP(A17,[1]U16BDL!$B$2:$H$17,5,0)</f>
        <v>3604406</v>
      </c>
      <c r="C19" s="419" t="str">
        <f>VLOOKUP(A17,[1]U16BDL!$B$2:$H$17,6,0)</f>
        <v>荒木　龍冴</v>
      </c>
      <c r="D19" s="419" t="s">
        <v>5</v>
      </c>
      <c r="E19" s="419" t="str">
        <f>VLOOKUP(A17,[1]U16BDL!$B$2:$H$17,7,0)</f>
        <v>ＣＳＪ</v>
      </c>
      <c r="F19" s="423" t="s">
        <v>6</v>
      </c>
      <c r="G19" s="27"/>
      <c r="H19" s="27"/>
      <c r="I19" s="37"/>
    </row>
    <row r="20" spans="1:10" ht="12.6" customHeight="1" x14ac:dyDescent="0.15">
      <c r="A20" s="420"/>
      <c r="B20" s="419"/>
      <c r="C20" s="419"/>
      <c r="D20" s="419"/>
      <c r="E20" s="419"/>
      <c r="F20" s="423"/>
      <c r="G20" s="27"/>
      <c r="H20" s="27"/>
      <c r="I20" s="37"/>
      <c r="J20" s="33" t="s">
        <v>1051</v>
      </c>
    </row>
    <row r="21" spans="1:10" ht="12.6" customHeight="1" x14ac:dyDescent="0.15">
      <c r="A21" s="420">
        <v>5</v>
      </c>
      <c r="B21" s="421">
        <f>VLOOKUP(A21,[1]U16BDL!$B$2:$H$17,2,0)</f>
        <v>3604505</v>
      </c>
      <c r="C21" s="421" t="str">
        <f>VLOOKUP(A21,[1]U16BDL!$B$2:$H$17,3,0)</f>
        <v>遠峯　玄覚</v>
      </c>
      <c r="D21" s="421" t="s">
        <v>5</v>
      </c>
      <c r="E21" s="421" t="str">
        <f>VLOOKUP(A21,[1]U16BDL!$B$2:$H$17,4,0)</f>
        <v>ＫＣＪＴＡ</v>
      </c>
      <c r="F21" s="422" t="s">
        <v>6</v>
      </c>
      <c r="G21" s="27"/>
      <c r="H21" s="27"/>
      <c r="I21" s="37"/>
      <c r="J21" s="34">
        <v>61.36</v>
      </c>
    </row>
    <row r="22" spans="1:10" ht="12.6" customHeight="1" x14ac:dyDescent="0.15">
      <c r="A22" s="420"/>
      <c r="B22" s="421"/>
      <c r="C22" s="421"/>
      <c r="D22" s="421"/>
      <c r="E22" s="421"/>
      <c r="F22" s="422"/>
      <c r="G22" s="36"/>
      <c r="H22" s="27"/>
      <c r="I22" s="37"/>
      <c r="J22" s="357" t="s">
        <v>1010</v>
      </c>
    </row>
    <row r="23" spans="1:10" ht="12.6" customHeight="1" x14ac:dyDescent="0.15">
      <c r="A23" s="420"/>
      <c r="B23" s="419">
        <f>VLOOKUP(A21,[1]U16BDL!$B$2:$H$17,5,0)</f>
        <v>3604530</v>
      </c>
      <c r="C23" s="419" t="str">
        <f>VLOOKUP(A21,[1]U16BDL!$B$2:$H$17,6,0)</f>
        <v>菅谷　哲司</v>
      </c>
      <c r="D23" s="419" t="s">
        <v>5</v>
      </c>
      <c r="E23" s="419" t="str">
        <f>VLOOKUP(A21,[1]U16BDL!$B$2:$H$17,7,0)</f>
        <v>大洗ビーチTC</v>
      </c>
      <c r="F23" s="423" t="s">
        <v>160</v>
      </c>
      <c r="G23" s="28"/>
      <c r="H23" s="27"/>
      <c r="I23" s="37"/>
      <c r="J23" s="37"/>
    </row>
    <row r="24" spans="1:10" ht="12.6" customHeight="1" x14ac:dyDescent="0.15">
      <c r="A24" s="420"/>
      <c r="B24" s="419"/>
      <c r="C24" s="419"/>
      <c r="D24" s="419"/>
      <c r="E24" s="419"/>
      <c r="F24" s="423"/>
      <c r="G24" s="29"/>
      <c r="H24" s="41" t="s">
        <v>1053</v>
      </c>
      <c r="I24" s="37"/>
      <c r="J24" s="37"/>
    </row>
    <row r="25" spans="1:10" ht="12.6" customHeight="1" x14ac:dyDescent="0.15">
      <c r="A25" s="420">
        <v>6</v>
      </c>
      <c r="B25" s="421">
        <f>VLOOKUP(A25,[1]U16BDL!$B$2:$H$17,2,0)</f>
        <v>3604552</v>
      </c>
      <c r="C25" s="421" t="str">
        <f>VLOOKUP(A25,[1]U16BDL!$B$2:$H$17,3,0)</f>
        <v>小林　良徳</v>
      </c>
      <c r="D25" s="421" t="s">
        <v>115</v>
      </c>
      <c r="E25" s="421" t="str">
        <f>VLOOKUP(A25,[1]U16BDL!$B$2:$H$17,4,0)</f>
        <v>ＫＣＪＴＡ</v>
      </c>
      <c r="F25" s="422" t="s">
        <v>161</v>
      </c>
      <c r="G25" s="29"/>
      <c r="H25" s="28">
        <v>63.64</v>
      </c>
      <c r="I25" s="37"/>
      <c r="J25" s="37"/>
    </row>
    <row r="26" spans="1:10" ht="12.6" customHeight="1" x14ac:dyDescent="0.15">
      <c r="A26" s="420"/>
      <c r="B26" s="421"/>
      <c r="C26" s="421"/>
      <c r="D26" s="421"/>
      <c r="E26" s="421"/>
      <c r="F26" s="422"/>
      <c r="G26" s="31"/>
      <c r="H26" s="29"/>
      <c r="I26" s="37"/>
      <c r="J26" s="37"/>
    </row>
    <row r="27" spans="1:10" ht="12.6" customHeight="1" x14ac:dyDescent="0.15">
      <c r="A27" s="420"/>
      <c r="B27" s="419">
        <f>VLOOKUP(A25,[1]U16BDL!$B$2:$H$17,5,0)</f>
        <v>3604453</v>
      </c>
      <c r="C27" s="419" t="str">
        <f>VLOOKUP(A25,[1]U16BDL!$B$2:$H$17,6,0)</f>
        <v>松崎　稜太朗</v>
      </c>
      <c r="D27" s="419" t="s">
        <v>115</v>
      </c>
      <c r="E27" s="419" t="str">
        <f>VLOOKUP(A25,[1]U16BDL!$B$2:$H$17,7,0)</f>
        <v>ＫＣＪＴＡ</v>
      </c>
      <c r="F27" s="423" t="s">
        <v>9</v>
      </c>
      <c r="G27" s="27"/>
      <c r="H27" s="29"/>
      <c r="I27" s="37"/>
      <c r="J27" s="37"/>
    </row>
    <row r="28" spans="1:10" ht="12.6" customHeight="1" x14ac:dyDescent="0.15">
      <c r="A28" s="420"/>
      <c r="B28" s="419"/>
      <c r="C28" s="419"/>
      <c r="D28" s="419"/>
      <c r="E28" s="419"/>
      <c r="F28" s="423"/>
      <c r="G28" s="27"/>
      <c r="H28" s="29"/>
      <c r="I28" s="40" t="s">
        <v>1053</v>
      </c>
      <c r="J28" s="42"/>
    </row>
    <row r="29" spans="1:10" ht="12.6" customHeight="1" x14ac:dyDescent="0.15">
      <c r="A29" s="420">
        <v>7</v>
      </c>
      <c r="B29" s="421">
        <v>3604640</v>
      </c>
      <c r="C29" s="421" t="s">
        <v>881</v>
      </c>
      <c r="D29" s="421" t="s">
        <v>115</v>
      </c>
      <c r="E29" s="421" t="s">
        <v>721</v>
      </c>
      <c r="F29" s="422" t="s">
        <v>11</v>
      </c>
      <c r="G29" s="27"/>
      <c r="H29" s="29"/>
      <c r="I29" s="26">
        <v>60.62</v>
      </c>
      <c r="J29" s="37"/>
    </row>
    <row r="30" spans="1:10" ht="12.6" customHeight="1" x14ac:dyDescent="0.15">
      <c r="A30" s="420"/>
      <c r="B30" s="421"/>
      <c r="C30" s="421"/>
      <c r="D30" s="421"/>
      <c r="E30" s="421"/>
      <c r="F30" s="422"/>
      <c r="G30" s="36"/>
      <c r="H30" s="29"/>
      <c r="J30" s="37"/>
    </row>
    <row r="31" spans="1:10" ht="12.6" customHeight="1" x14ac:dyDescent="0.15">
      <c r="A31" s="420"/>
      <c r="B31" s="419">
        <v>3604759</v>
      </c>
      <c r="C31" s="419" t="s">
        <v>880</v>
      </c>
      <c r="D31" s="419" t="s">
        <v>142</v>
      </c>
      <c r="E31" s="419" t="s">
        <v>721</v>
      </c>
      <c r="F31" s="423" t="s">
        <v>162</v>
      </c>
      <c r="G31" s="28"/>
      <c r="H31" s="38"/>
      <c r="J31" s="37"/>
    </row>
    <row r="32" spans="1:10" ht="12.6" customHeight="1" x14ac:dyDescent="0.15">
      <c r="A32" s="420"/>
      <c r="B32" s="419"/>
      <c r="C32" s="419"/>
      <c r="D32" s="419"/>
      <c r="E32" s="419"/>
      <c r="F32" s="423"/>
      <c r="G32" s="29"/>
      <c r="H32" s="43" t="s">
        <v>1054</v>
      </c>
      <c r="J32" s="37"/>
    </row>
    <row r="33" spans="1:12" ht="12.6" customHeight="1" x14ac:dyDescent="0.15">
      <c r="A33" s="420">
        <v>8</v>
      </c>
      <c r="B33" s="421">
        <f>VLOOKUP(A33,[1]U16BDL!$B$2:$H$17,2,0)</f>
        <v>3604798</v>
      </c>
      <c r="C33" s="421" t="str">
        <f>VLOOKUP(A33,[1]U16BDL!$B$2:$H$17,3,0)</f>
        <v>高嶋　大輔</v>
      </c>
      <c r="D33" s="421" t="s">
        <v>142</v>
      </c>
      <c r="E33" s="421" t="str">
        <f>VLOOKUP(A33,[1]U16BDL!$B$2:$H$17,4,0)</f>
        <v>NＪＴＣ</v>
      </c>
      <c r="F33" s="422" t="s">
        <v>6</v>
      </c>
      <c r="G33" s="29"/>
      <c r="H33" s="27" t="s">
        <v>1055</v>
      </c>
      <c r="J33" s="37"/>
    </row>
    <row r="34" spans="1:12" ht="12.6" customHeight="1" x14ac:dyDescent="0.15">
      <c r="A34" s="420"/>
      <c r="B34" s="421"/>
      <c r="C34" s="421"/>
      <c r="D34" s="421"/>
      <c r="E34" s="421"/>
      <c r="F34" s="422"/>
      <c r="G34" s="31"/>
      <c r="H34" s="27"/>
      <c r="J34" s="37"/>
    </row>
    <row r="35" spans="1:12" ht="12.6" customHeight="1" x14ac:dyDescent="0.15">
      <c r="A35" s="420"/>
      <c r="B35" s="419">
        <f>VLOOKUP(A33,[1]U16BDL!$B$2:$H$17,5,0)</f>
        <v>3604853</v>
      </c>
      <c r="C35" s="419" t="str">
        <f>VLOOKUP(A33,[1]U16BDL!$B$2:$H$17,6,0)</f>
        <v>耿　若飛</v>
      </c>
      <c r="D35" s="419" t="s">
        <v>5</v>
      </c>
      <c r="E35" s="419" t="str">
        <f>VLOOKUP(A33,[1]U16BDL!$B$2:$H$17,7,0)</f>
        <v>NＪＴＣ</v>
      </c>
      <c r="F35" s="423" t="s">
        <v>117</v>
      </c>
      <c r="G35" s="27"/>
      <c r="H35" s="27"/>
      <c r="J35" s="37"/>
    </row>
    <row r="36" spans="1:12" ht="12.6" customHeight="1" x14ac:dyDescent="0.15">
      <c r="A36" s="420"/>
      <c r="B36" s="419"/>
      <c r="C36" s="419"/>
      <c r="D36" s="419"/>
      <c r="E36" s="419"/>
      <c r="F36" s="423"/>
      <c r="G36" s="27"/>
      <c r="H36" s="27"/>
      <c r="J36" s="37"/>
      <c r="K36" s="33" t="s">
        <v>1051</v>
      </c>
    </row>
    <row r="37" spans="1:12" ht="12.6" customHeight="1" x14ac:dyDescent="0.15">
      <c r="A37" s="420">
        <v>9</v>
      </c>
      <c r="B37" s="421">
        <f>VLOOKUP(A37,[1]U16BDL!$B$2:$H$17,2,0)</f>
        <v>3604735</v>
      </c>
      <c r="C37" s="421" t="str">
        <f>VLOOKUP(A37,[1]U16BDL!$B$2:$H$17,3,0)</f>
        <v>渡邊　湧野</v>
      </c>
      <c r="D37" s="421" t="s">
        <v>115</v>
      </c>
      <c r="E37" s="421" t="str">
        <f>VLOOKUP(A37,[1]U16BDL!$B$2:$H$17,4,0)</f>
        <v>NＪＴＣ</v>
      </c>
      <c r="F37" s="422" t="s">
        <v>149</v>
      </c>
      <c r="G37" s="27"/>
      <c r="H37" s="27"/>
      <c r="J37" s="37"/>
      <c r="K37" s="44">
        <v>62.75</v>
      </c>
      <c r="L37" s="23"/>
    </row>
    <row r="38" spans="1:12" ht="12.6" customHeight="1" x14ac:dyDescent="0.15">
      <c r="A38" s="420"/>
      <c r="B38" s="421"/>
      <c r="C38" s="421"/>
      <c r="D38" s="421"/>
      <c r="E38" s="421"/>
      <c r="F38" s="422"/>
      <c r="G38" s="36"/>
      <c r="H38" s="27"/>
      <c r="J38" s="37"/>
      <c r="K38" s="45"/>
      <c r="L38" s="23"/>
    </row>
    <row r="39" spans="1:12" ht="12.6" customHeight="1" x14ac:dyDescent="0.15">
      <c r="A39" s="420"/>
      <c r="B39" s="419">
        <f>VLOOKUP(A37,[1]U16BDL!$B$2:$H$17,5,0)</f>
        <v>3604591</v>
      </c>
      <c r="C39" s="419" t="str">
        <f>VLOOKUP(A37,[1]U16BDL!$B$2:$H$17,6,0)</f>
        <v>関　力空</v>
      </c>
      <c r="D39" s="419" t="s">
        <v>150</v>
      </c>
      <c r="E39" s="419" t="str">
        <f>VLOOKUP(A37,[1]U16BDL!$B$2:$H$17,7,0)</f>
        <v>NＪＴＣ</v>
      </c>
      <c r="F39" s="423" t="s">
        <v>149</v>
      </c>
      <c r="G39" s="28"/>
      <c r="H39" s="27"/>
      <c r="J39" s="37"/>
      <c r="K39" s="45"/>
      <c r="L39" s="23"/>
    </row>
    <row r="40" spans="1:12" ht="12.6" customHeight="1" x14ac:dyDescent="0.15">
      <c r="A40" s="420"/>
      <c r="B40" s="419"/>
      <c r="C40" s="419"/>
      <c r="D40" s="419"/>
      <c r="E40" s="419"/>
      <c r="F40" s="423"/>
      <c r="G40" s="29"/>
      <c r="H40" s="41" t="s">
        <v>1056</v>
      </c>
      <c r="J40" s="37"/>
      <c r="K40" s="45"/>
      <c r="L40" s="23"/>
    </row>
    <row r="41" spans="1:12" ht="12.6" customHeight="1" x14ac:dyDescent="0.15">
      <c r="A41" s="420">
        <v>10</v>
      </c>
      <c r="B41" s="421">
        <v>3604877</v>
      </c>
      <c r="C41" s="421" t="s">
        <v>883</v>
      </c>
      <c r="D41" s="421" t="s">
        <v>8</v>
      </c>
      <c r="E41" s="421" t="s">
        <v>716</v>
      </c>
      <c r="F41" s="422" t="s">
        <v>161</v>
      </c>
      <c r="G41" s="29"/>
      <c r="H41" s="28">
        <v>60.61</v>
      </c>
      <c r="J41" s="37"/>
      <c r="K41" s="45"/>
      <c r="L41" s="23"/>
    </row>
    <row r="42" spans="1:12" ht="12.6" customHeight="1" x14ac:dyDescent="0.15">
      <c r="A42" s="420"/>
      <c r="B42" s="421"/>
      <c r="C42" s="421"/>
      <c r="D42" s="421"/>
      <c r="E42" s="421"/>
      <c r="F42" s="422"/>
      <c r="G42" s="31"/>
      <c r="H42" s="29"/>
      <c r="J42" s="37"/>
      <c r="K42" s="45"/>
      <c r="L42" s="23"/>
    </row>
    <row r="43" spans="1:12" ht="12.6" customHeight="1" x14ac:dyDescent="0.15">
      <c r="A43" s="420"/>
      <c r="B43" s="419">
        <v>3604993</v>
      </c>
      <c r="C43" s="419" t="s">
        <v>882</v>
      </c>
      <c r="D43" s="419" t="s">
        <v>115</v>
      </c>
      <c r="E43" s="419" t="s">
        <v>716</v>
      </c>
      <c r="F43" s="423" t="s">
        <v>161</v>
      </c>
      <c r="G43" s="27"/>
      <c r="H43" s="29"/>
      <c r="J43" s="37"/>
      <c r="K43" s="45"/>
      <c r="L43" s="23"/>
    </row>
    <row r="44" spans="1:12" ht="12.6" customHeight="1" x14ac:dyDescent="0.15">
      <c r="A44" s="420"/>
      <c r="B44" s="419"/>
      <c r="C44" s="419"/>
      <c r="D44" s="419"/>
      <c r="E44" s="419"/>
      <c r="F44" s="423"/>
      <c r="G44" s="27"/>
      <c r="H44" s="29"/>
      <c r="I44" s="40" t="s">
        <v>1057</v>
      </c>
      <c r="J44" s="37"/>
      <c r="K44" s="45"/>
      <c r="L44" s="23"/>
    </row>
    <row r="45" spans="1:12" ht="12.6" customHeight="1" x14ac:dyDescent="0.15">
      <c r="A45" s="420">
        <v>11</v>
      </c>
      <c r="B45" s="315">
        <f>VLOOKUP(A45,[1]U16BDL!$B$2:$H$17,2,0)</f>
        <v>3604841</v>
      </c>
      <c r="C45" s="315" t="str">
        <f>VLOOKUP(A45,[1]U16BDL!$B$2:$H$17,3,0)</f>
        <v>砂見　育甫</v>
      </c>
      <c r="D45" s="315" t="s">
        <v>150</v>
      </c>
      <c r="E45" s="324" t="str">
        <f>VLOOKUP(A45,[1]U16BDL!$B$2:$H$17,4,0)</f>
        <v>Ｔ－１</v>
      </c>
      <c r="F45" s="155" t="s">
        <v>149</v>
      </c>
      <c r="G45" s="27"/>
      <c r="H45" s="29"/>
      <c r="I45" s="34">
        <v>61.61</v>
      </c>
      <c r="J45" s="37"/>
      <c r="K45" s="45"/>
      <c r="L45" s="23"/>
    </row>
    <row r="46" spans="1:12" ht="12.6" customHeight="1" x14ac:dyDescent="0.15">
      <c r="A46" s="420"/>
      <c r="B46" s="46">
        <f>VLOOKUP(A45,[1]U16BDL!$B$2:$H$17,5,0)</f>
        <v>3604881</v>
      </c>
      <c r="C46" s="46" t="str">
        <f>VLOOKUP(A45,[1]U16BDL!$B$2:$H$17,6,0)</f>
        <v>豊島　怜央</v>
      </c>
      <c r="D46" s="46" t="s">
        <v>115</v>
      </c>
      <c r="E46" s="322" t="str">
        <f>VLOOKUP(A45,[1]U16BDL!$B$2:$H$17,7,0)</f>
        <v>ＫＣＪＴＡ</v>
      </c>
      <c r="F46" s="141" t="s">
        <v>6</v>
      </c>
      <c r="G46" s="444" t="s">
        <v>1256</v>
      </c>
      <c r="H46" s="445"/>
      <c r="I46" s="90"/>
      <c r="J46" s="37"/>
      <c r="K46" s="45"/>
      <c r="L46" s="23"/>
    </row>
    <row r="47" spans="1:12" ht="12.6" customHeight="1" x14ac:dyDescent="0.15">
      <c r="A47" s="420"/>
      <c r="B47" s="4">
        <v>3604833</v>
      </c>
      <c r="C47" s="4" t="s">
        <v>1058</v>
      </c>
      <c r="D47" s="315" t="s">
        <v>5</v>
      </c>
      <c r="E47" s="321" t="s">
        <v>1060</v>
      </c>
      <c r="F47" s="155" t="s">
        <v>6</v>
      </c>
      <c r="G47" s="28"/>
      <c r="H47" s="38"/>
      <c r="I47" s="37"/>
      <c r="J47" s="37"/>
      <c r="K47" s="45"/>
      <c r="L47" s="23"/>
    </row>
    <row r="48" spans="1:12" ht="12.6" customHeight="1" x14ac:dyDescent="0.15">
      <c r="A48" s="420"/>
      <c r="B48" s="46">
        <v>3604504</v>
      </c>
      <c r="C48" s="46" t="s">
        <v>1059</v>
      </c>
      <c r="D48" s="46" t="s">
        <v>5</v>
      </c>
      <c r="E48" s="321" t="s">
        <v>1060</v>
      </c>
      <c r="F48" s="141" t="s">
        <v>6</v>
      </c>
      <c r="G48" s="29"/>
      <c r="H48" s="43" t="s">
        <v>1057</v>
      </c>
      <c r="I48" s="37"/>
      <c r="J48" s="37"/>
      <c r="K48" s="45"/>
      <c r="L48" s="23"/>
    </row>
    <row r="49" spans="1:12" ht="12.6" customHeight="1" x14ac:dyDescent="0.15">
      <c r="A49" s="420">
        <v>12</v>
      </c>
      <c r="B49" s="421">
        <f>VLOOKUP(A49,[1]U16BDL!$B$2:$H$17,2,0)</f>
        <v>3604953</v>
      </c>
      <c r="C49" s="421" t="str">
        <f>VLOOKUP(A49,[1]U16BDL!$B$2:$H$17,3,0)</f>
        <v>市野瀬　楓</v>
      </c>
      <c r="D49" s="421" t="s">
        <v>150</v>
      </c>
      <c r="E49" s="421" t="str">
        <f>VLOOKUP(A49,[1]U16BDL!$B$2:$H$17,4,0)</f>
        <v>霞ヶ浦高</v>
      </c>
      <c r="F49" s="422" t="s">
        <v>11</v>
      </c>
      <c r="G49" s="29"/>
      <c r="H49" s="353" t="s">
        <v>965</v>
      </c>
      <c r="I49" s="37"/>
      <c r="J49" s="37"/>
      <c r="K49" s="45"/>
      <c r="L49" s="23"/>
    </row>
    <row r="50" spans="1:12" ht="12.6" customHeight="1" x14ac:dyDescent="0.15">
      <c r="A50" s="420"/>
      <c r="B50" s="421"/>
      <c r="C50" s="421"/>
      <c r="D50" s="421"/>
      <c r="E50" s="421"/>
      <c r="F50" s="422"/>
      <c r="G50" s="31"/>
      <c r="H50" s="91"/>
      <c r="I50" s="37"/>
      <c r="J50" s="37"/>
      <c r="K50" s="45"/>
      <c r="L50" s="23"/>
    </row>
    <row r="51" spans="1:12" ht="12.6" customHeight="1" x14ac:dyDescent="0.15">
      <c r="A51" s="420"/>
      <c r="B51" s="419">
        <f>VLOOKUP(A49,[1]U16BDL!$B$2:$H$17,5,0)</f>
        <v>3604541</v>
      </c>
      <c r="C51" s="419" t="str">
        <f>VLOOKUP(A49,[1]U16BDL!$B$2:$H$17,6,0)</f>
        <v>藤原　浩剛</v>
      </c>
      <c r="D51" s="419" t="s">
        <v>143</v>
      </c>
      <c r="E51" s="419" t="str">
        <f>VLOOKUP(A49,[1]U16BDL!$B$2:$H$17,7,0)</f>
        <v>霞ヶ浦高</v>
      </c>
      <c r="F51" s="423" t="s">
        <v>117</v>
      </c>
      <c r="G51" s="27"/>
      <c r="H51" s="27"/>
      <c r="I51" s="37"/>
      <c r="J51" s="37"/>
      <c r="K51" s="45"/>
      <c r="L51" s="23"/>
    </row>
    <row r="52" spans="1:12" ht="12.6" customHeight="1" x14ac:dyDescent="0.15">
      <c r="A52" s="420"/>
      <c r="B52" s="419"/>
      <c r="C52" s="419"/>
      <c r="D52" s="419"/>
      <c r="E52" s="419"/>
      <c r="F52" s="423"/>
      <c r="G52" s="27"/>
      <c r="H52" s="27"/>
      <c r="I52" s="37"/>
      <c r="J52" s="47" t="s">
        <v>1063</v>
      </c>
      <c r="K52" s="45"/>
      <c r="L52" s="23"/>
    </row>
    <row r="53" spans="1:12" ht="12.6" customHeight="1" x14ac:dyDescent="0.15">
      <c r="A53" s="420">
        <v>13</v>
      </c>
      <c r="B53" s="421">
        <v>3604631</v>
      </c>
      <c r="C53" s="421" t="s">
        <v>884</v>
      </c>
      <c r="D53" s="421" t="s">
        <v>143</v>
      </c>
      <c r="E53" s="421" t="s">
        <v>772</v>
      </c>
      <c r="F53" s="422" t="s">
        <v>163</v>
      </c>
      <c r="G53" s="27"/>
      <c r="H53" s="27"/>
      <c r="I53" s="37"/>
      <c r="J53" s="26">
        <v>75.260000000000005</v>
      </c>
      <c r="K53" s="45"/>
      <c r="L53" s="23"/>
    </row>
    <row r="54" spans="1:12" ht="12.6" customHeight="1" x14ac:dyDescent="0.15">
      <c r="A54" s="420"/>
      <c r="B54" s="421"/>
      <c r="C54" s="421"/>
      <c r="D54" s="421"/>
      <c r="E54" s="421"/>
      <c r="F54" s="422"/>
      <c r="G54" s="36"/>
      <c r="H54" s="27"/>
      <c r="I54" s="37"/>
      <c r="J54" s="343" t="s">
        <v>1065</v>
      </c>
      <c r="K54" s="45"/>
      <c r="L54" s="23"/>
    </row>
    <row r="55" spans="1:12" ht="12.6" customHeight="1" x14ac:dyDescent="0.15">
      <c r="A55" s="420"/>
      <c r="B55" s="419">
        <v>3604766</v>
      </c>
      <c r="C55" s="419" t="s">
        <v>886</v>
      </c>
      <c r="D55" s="419" t="s">
        <v>115</v>
      </c>
      <c r="E55" s="419" t="s">
        <v>885</v>
      </c>
      <c r="F55" s="423" t="s">
        <v>117</v>
      </c>
      <c r="G55" s="28"/>
      <c r="H55" s="27"/>
      <c r="I55" s="37"/>
      <c r="K55" s="45"/>
      <c r="L55" s="23"/>
    </row>
    <row r="56" spans="1:12" ht="12.6" customHeight="1" x14ac:dyDescent="0.15">
      <c r="A56" s="420"/>
      <c r="B56" s="419"/>
      <c r="C56" s="419"/>
      <c r="D56" s="419"/>
      <c r="E56" s="419"/>
      <c r="F56" s="423"/>
      <c r="G56" s="29"/>
      <c r="H56" s="41" t="s">
        <v>1061</v>
      </c>
      <c r="I56" s="37"/>
      <c r="K56" s="45"/>
      <c r="L56" s="23"/>
    </row>
    <row r="57" spans="1:12" ht="12.6" customHeight="1" x14ac:dyDescent="0.15">
      <c r="A57" s="420">
        <v>14</v>
      </c>
      <c r="B57" s="421">
        <f>VLOOKUP(A57,[1]U16BDL!$B$2:$H$17,2,0)</f>
        <v>3604857</v>
      </c>
      <c r="C57" s="421" t="str">
        <f>VLOOKUP(A57,[1]U16BDL!$B$2:$H$17,3,0)</f>
        <v>萩原　悠紀</v>
      </c>
      <c r="D57" s="421" t="s">
        <v>115</v>
      </c>
      <c r="E57" s="421" t="str">
        <f>VLOOKUP(A57,[1]U16BDL!$B$2:$H$17,4,0)</f>
        <v>茗溪中</v>
      </c>
      <c r="F57" s="422" t="s">
        <v>11</v>
      </c>
      <c r="G57" s="29"/>
      <c r="H57" s="28" t="s">
        <v>1062</v>
      </c>
      <c r="I57" s="37"/>
      <c r="K57" s="45"/>
      <c r="L57" s="23"/>
    </row>
    <row r="58" spans="1:12" ht="12.6" customHeight="1" x14ac:dyDescent="0.15">
      <c r="A58" s="420"/>
      <c r="B58" s="421"/>
      <c r="C58" s="421"/>
      <c r="D58" s="421"/>
      <c r="E58" s="421"/>
      <c r="F58" s="422"/>
      <c r="G58" s="31"/>
      <c r="H58" s="358" t="s">
        <v>1005</v>
      </c>
      <c r="I58" s="37"/>
      <c r="K58" s="45"/>
      <c r="L58" s="23"/>
    </row>
    <row r="59" spans="1:12" ht="12.6" customHeight="1" x14ac:dyDescent="0.15">
      <c r="A59" s="420"/>
      <c r="B59" s="419">
        <f>VLOOKUP(A57,[1]U16BDL!$B$2:$H$17,5,0)</f>
        <v>3604846</v>
      </c>
      <c r="C59" s="419" t="str">
        <f>VLOOKUP(A57,[1]U16BDL!$B$2:$H$17,6,0)</f>
        <v>林　竜矢</v>
      </c>
      <c r="D59" s="419" t="s">
        <v>115</v>
      </c>
      <c r="E59" s="419" t="str">
        <f>VLOOKUP(A57,[1]U16BDL!$B$2:$H$17,7,0)</f>
        <v>茗溪中</v>
      </c>
      <c r="F59" s="423" t="s">
        <v>141</v>
      </c>
      <c r="G59" s="27"/>
      <c r="H59" s="29"/>
      <c r="I59" s="37"/>
      <c r="K59" s="45"/>
      <c r="L59" s="23"/>
    </row>
    <row r="60" spans="1:12" ht="12.6" customHeight="1" x14ac:dyDescent="0.15">
      <c r="A60" s="420"/>
      <c r="B60" s="419"/>
      <c r="C60" s="419"/>
      <c r="D60" s="419"/>
      <c r="E60" s="419"/>
      <c r="F60" s="423"/>
      <c r="G60" s="27"/>
      <c r="H60" s="29"/>
      <c r="I60" s="47" t="s">
        <v>1063</v>
      </c>
      <c r="K60" s="45"/>
      <c r="L60" s="23"/>
    </row>
    <row r="61" spans="1:12" ht="12.6" customHeight="1" x14ac:dyDescent="0.15">
      <c r="A61" s="420">
        <v>15</v>
      </c>
      <c r="B61" s="421">
        <f>VLOOKUP(A61,[1]U16BDL!$B$2:$H$17,2,0)</f>
        <v>3604208</v>
      </c>
      <c r="C61" s="421" t="str">
        <f>VLOOKUP(A61,[1]U16BDL!$B$2:$H$17,3,0)</f>
        <v>仙石 圭汰</v>
      </c>
      <c r="D61" s="421" t="s">
        <v>5</v>
      </c>
      <c r="E61" s="421" t="str">
        <f>VLOOKUP(A61,[1]U16BDL!$B$2:$H$17,4,0)</f>
        <v>ＣＳＪ</v>
      </c>
      <c r="F61" s="422" t="s">
        <v>117</v>
      </c>
      <c r="G61" s="27"/>
      <c r="H61" s="29"/>
      <c r="I61" s="26">
        <v>63.64</v>
      </c>
      <c r="K61" s="45"/>
      <c r="L61" s="23"/>
    </row>
    <row r="62" spans="1:12" ht="12.6" customHeight="1" x14ac:dyDescent="0.15">
      <c r="A62" s="420"/>
      <c r="B62" s="421"/>
      <c r="C62" s="421"/>
      <c r="D62" s="421"/>
      <c r="E62" s="421"/>
      <c r="F62" s="422"/>
      <c r="G62" s="36"/>
      <c r="H62" s="29"/>
      <c r="K62" s="45"/>
      <c r="L62" s="23"/>
    </row>
    <row r="63" spans="1:12" ht="12.6" customHeight="1" x14ac:dyDescent="0.15">
      <c r="A63" s="420"/>
      <c r="B63" s="419">
        <f>VLOOKUP(A61,[1]U16BDL!$B$2:$H$17,5,0)</f>
        <v>3604342</v>
      </c>
      <c r="C63" s="419" t="str">
        <f>VLOOKUP(A61,[1]U16BDL!$B$2:$H$17,6,0)</f>
        <v xml:space="preserve">松藤　悠 </v>
      </c>
      <c r="D63" s="419" t="s">
        <v>115</v>
      </c>
      <c r="E63" s="419" t="str">
        <f>VLOOKUP(A61,[1]U16BDL!$B$2:$H$17,7,0)</f>
        <v>ＣＳＪ</v>
      </c>
      <c r="F63" s="423" t="s">
        <v>11</v>
      </c>
      <c r="G63" s="28"/>
      <c r="H63" s="38"/>
      <c r="K63" s="45"/>
      <c r="L63" s="23"/>
    </row>
    <row r="64" spans="1:12" ht="12.6" customHeight="1" x14ac:dyDescent="0.15">
      <c r="A64" s="420"/>
      <c r="B64" s="419"/>
      <c r="C64" s="419"/>
      <c r="D64" s="419"/>
      <c r="E64" s="419"/>
      <c r="F64" s="423"/>
      <c r="G64" s="29"/>
      <c r="H64" s="43" t="s">
        <v>1063</v>
      </c>
      <c r="K64" s="45"/>
      <c r="L64" s="23"/>
    </row>
    <row r="65" spans="1:12" ht="12.6" customHeight="1" x14ac:dyDescent="0.15">
      <c r="A65" s="420">
        <v>16</v>
      </c>
      <c r="B65" s="421">
        <f>VLOOKUP(A65,[1]U16BDL!$B$2:$H$17,2,0)</f>
        <v>3604625</v>
      </c>
      <c r="C65" s="421" t="str">
        <f>VLOOKUP(A65,[1]U16BDL!$B$2:$H$17,3,0)</f>
        <v>長谷川　新</v>
      </c>
      <c r="D65" s="421" t="s">
        <v>115</v>
      </c>
      <c r="E65" s="421" t="str">
        <f>VLOOKUP(A65,[1]U16BDL!$B$2:$H$17,4,0)</f>
        <v>NＪＴＣ</v>
      </c>
      <c r="F65" s="422" t="s">
        <v>162</v>
      </c>
      <c r="G65" s="29"/>
      <c r="H65" s="27" t="s">
        <v>1064</v>
      </c>
      <c r="K65" s="45"/>
      <c r="L65" s="23"/>
    </row>
    <row r="66" spans="1:12" ht="12.6" customHeight="1" x14ac:dyDescent="0.15">
      <c r="A66" s="420"/>
      <c r="B66" s="421"/>
      <c r="C66" s="421"/>
      <c r="D66" s="421"/>
      <c r="E66" s="421"/>
      <c r="F66" s="422"/>
      <c r="G66" s="31"/>
      <c r="H66" s="27"/>
      <c r="K66" s="45"/>
      <c r="L66" s="23"/>
    </row>
    <row r="67" spans="1:12" ht="12.6" customHeight="1" x14ac:dyDescent="0.15">
      <c r="A67" s="420"/>
      <c r="B67" s="419">
        <f>VLOOKUP(A65,[1]U16BDL!$B$2:$H$17,5,0)</f>
        <v>3604626</v>
      </c>
      <c r="C67" s="419" t="str">
        <f>VLOOKUP(A65,[1]U16BDL!$B$2:$H$17,6,0)</f>
        <v>長谷川　開</v>
      </c>
      <c r="D67" s="419" t="s">
        <v>164</v>
      </c>
      <c r="E67" s="419" t="str">
        <f>VLOOKUP(A65,[1]U16BDL!$B$2:$H$17,7,0)</f>
        <v>NＪＴＣ</v>
      </c>
      <c r="F67" s="423" t="s">
        <v>117</v>
      </c>
      <c r="G67" s="27"/>
      <c r="H67" s="27"/>
      <c r="K67" s="45"/>
      <c r="L67" s="23"/>
    </row>
    <row r="68" spans="1:12" ht="12.6" customHeight="1" x14ac:dyDescent="0.15">
      <c r="A68" s="420"/>
      <c r="B68" s="419"/>
      <c r="C68" s="419"/>
      <c r="D68" s="419"/>
      <c r="E68" s="419"/>
      <c r="F68" s="423"/>
      <c r="G68" s="27"/>
      <c r="H68" s="27"/>
      <c r="K68" s="45"/>
      <c r="L68" s="23"/>
    </row>
    <row r="69" spans="1:12" ht="12.6" customHeight="1" x14ac:dyDescent="0.15">
      <c r="A69" s="48"/>
      <c r="B69" s="49"/>
      <c r="C69" s="48"/>
      <c r="D69" s="48"/>
      <c r="E69" s="48"/>
      <c r="F69" s="48"/>
      <c r="G69" s="27"/>
      <c r="H69" s="27"/>
    </row>
    <row r="70" spans="1:12" ht="12.6" customHeight="1" x14ac:dyDescent="0.15">
      <c r="A70" s="425"/>
      <c r="B70" s="425"/>
      <c r="C70" s="66"/>
      <c r="D70" s="66"/>
      <c r="E70" s="66"/>
      <c r="F70" s="66"/>
      <c r="G70" s="32"/>
      <c r="H70" s="32"/>
    </row>
    <row r="71" spans="1:12" ht="12.6" customHeight="1" x14ac:dyDescent="0.15">
      <c r="A71" s="66"/>
      <c r="B71" s="426"/>
      <c r="C71" s="426"/>
      <c r="D71" s="426"/>
      <c r="E71" s="426"/>
      <c r="F71" s="427"/>
      <c r="G71" s="32"/>
      <c r="H71" s="32"/>
    </row>
    <row r="72" spans="1:12" ht="12.6" customHeight="1" x14ac:dyDescent="0.15">
      <c r="A72" s="66"/>
      <c r="B72" s="426"/>
      <c r="C72" s="426"/>
      <c r="D72" s="426"/>
      <c r="E72" s="426"/>
      <c r="F72" s="427"/>
      <c r="G72" s="32"/>
      <c r="H72" s="386"/>
    </row>
    <row r="73" spans="1:12" ht="12.6" customHeight="1" x14ac:dyDescent="0.15">
      <c r="A73" s="66"/>
      <c r="B73" s="428"/>
      <c r="C73" s="428"/>
      <c r="D73" s="428"/>
      <c r="E73" s="428"/>
      <c r="F73" s="429"/>
      <c r="G73" s="32"/>
      <c r="H73" s="386"/>
    </row>
    <row r="74" spans="1:12" ht="12.6" customHeight="1" x14ac:dyDescent="0.15">
      <c r="A74" s="66"/>
      <c r="B74" s="428"/>
      <c r="C74" s="428"/>
      <c r="D74" s="428"/>
      <c r="E74" s="428"/>
      <c r="F74" s="429"/>
      <c r="G74" s="32"/>
      <c r="H74" s="386"/>
    </row>
    <row r="75" spans="1:12" ht="12.6" customHeight="1" x14ac:dyDescent="0.15">
      <c r="A75" s="66"/>
      <c r="B75" s="426"/>
      <c r="C75" s="426"/>
      <c r="D75" s="426"/>
      <c r="E75" s="426"/>
      <c r="F75" s="427"/>
      <c r="G75" s="32"/>
      <c r="H75" s="389"/>
    </row>
    <row r="76" spans="1:12" ht="12.6" customHeight="1" x14ac:dyDescent="0.15">
      <c r="A76" s="66"/>
      <c r="B76" s="426"/>
      <c r="C76" s="426"/>
      <c r="D76" s="426"/>
      <c r="E76" s="426"/>
      <c r="F76" s="427"/>
      <c r="G76" s="32"/>
      <c r="H76" s="386"/>
    </row>
    <row r="77" spans="1:12" ht="12.6" customHeight="1" x14ac:dyDescent="0.15">
      <c r="A77" s="66"/>
      <c r="B77" s="428"/>
      <c r="C77" s="428"/>
      <c r="D77" s="428"/>
      <c r="E77" s="428"/>
      <c r="F77" s="429"/>
      <c r="G77" s="32"/>
      <c r="H77" s="32"/>
    </row>
    <row r="78" spans="1:12" ht="12.6" customHeight="1" x14ac:dyDescent="0.15">
      <c r="A78" s="66"/>
      <c r="B78" s="428"/>
      <c r="C78" s="428"/>
      <c r="D78" s="428"/>
      <c r="E78" s="428"/>
      <c r="F78" s="429"/>
      <c r="G78" s="32"/>
      <c r="H78" s="32"/>
    </row>
    <row r="79" spans="1:12" ht="12.6" customHeight="1" x14ac:dyDescent="0.15">
      <c r="A79" s="48"/>
      <c r="B79" s="49"/>
      <c r="C79" s="48"/>
      <c r="D79" s="48"/>
      <c r="E79" s="48"/>
      <c r="F79" s="48"/>
      <c r="G79" s="27"/>
      <c r="H79" s="27"/>
    </row>
    <row r="80" spans="1:12" x14ac:dyDescent="0.15">
      <c r="A80" s="48"/>
      <c r="B80" s="49"/>
      <c r="C80" s="48"/>
      <c r="D80" s="48"/>
      <c r="E80" s="48"/>
      <c r="F80" s="48"/>
      <c r="G80" s="27"/>
      <c r="H80" s="27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  <c r="I98" s="4"/>
      <c r="J98" s="4"/>
      <c r="K98" s="4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A105" s="48"/>
      <c r="B105" s="49"/>
      <c r="C105" s="48"/>
      <c r="D105" s="48"/>
      <c r="E105" s="48"/>
      <c r="F105" s="48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88"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A70:B7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D43:D44"/>
    <mergeCell ref="E43:E44"/>
    <mergeCell ref="F43:F44"/>
    <mergeCell ref="E35:E36"/>
    <mergeCell ref="F35:F36"/>
    <mergeCell ref="C67:C68"/>
    <mergeCell ref="D67:D68"/>
    <mergeCell ref="E67:E68"/>
    <mergeCell ref="F67:F68"/>
    <mergeCell ref="D63:D64"/>
    <mergeCell ref="E63:E64"/>
    <mergeCell ref="F63:F64"/>
    <mergeCell ref="F55:F56"/>
    <mergeCell ref="C59:C60"/>
    <mergeCell ref="D59:D60"/>
    <mergeCell ref="F37:F38"/>
    <mergeCell ref="C41:C42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B55:B56"/>
    <mergeCell ref="C55:C56"/>
    <mergeCell ref="B41:B42"/>
    <mergeCell ref="B43:B44"/>
    <mergeCell ref="C43:C44"/>
    <mergeCell ref="A25:A28"/>
    <mergeCell ref="B25:B26"/>
    <mergeCell ref="C25:C26"/>
    <mergeCell ref="D25:D26"/>
    <mergeCell ref="E25:E26"/>
    <mergeCell ref="F25:F26"/>
    <mergeCell ref="A45:A48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B29:B30"/>
    <mergeCell ref="C29:C30"/>
    <mergeCell ref="B31:B32"/>
    <mergeCell ref="C31:C32"/>
    <mergeCell ref="A21:A24"/>
    <mergeCell ref="B21:B22"/>
    <mergeCell ref="C21:C22"/>
    <mergeCell ref="D21:D22"/>
    <mergeCell ref="E21:E22"/>
    <mergeCell ref="F21:F22"/>
    <mergeCell ref="A17:A20"/>
    <mergeCell ref="E23:E24"/>
    <mergeCell ref="F23:F24"/>
    <mergeCell ref="B7:B8"/>
    <mergeCell ref="C7:C8"/>
    <mergeCell ref="D15:D16"/>
    <mergeCell ref="E15:E16"/>
    <mergeCell ref="F15:F16"/>
    <mergeCell ref="B17:B18"/>
    <mergeCell ref="C17:C18"/>
    <mergeCell ref="D17:D18"/>
    <mergeCell ref="E17:E18"/>
    <mergeCell ref="F17:F18"/>
    <mergeCell ref="D7:D8"/>
    <mergeCell ref="E7:E8"/>
    <mergeCell ref="E11:E12"/>
    <mergeCell ref="F11:F12"/>
    <mergeCell ref="B13:B14"/>
    <mergeCell ref="C13:C14"/>
    <mergeCell ref="B15:B16"/>
    <mergeCell ref="C15:C16"/>
    <mergeCell ref="C27:C28"/>
    <mergeCell ref="D27:D28"/>
    <mergeCell ref="E27:E28"/>
    <mergeCell ref="F27:F28"/>
    <mergeCell ref="B23:B24"/>
    <mergeCell ref="C23:C24"/>
    <mergeCell ref="D23:D24"/>
    <mergeCell ref="B19:B20"/>
    <mergeCell ref="C19:C20"/>
    <mergeCell ref="D19:D20"/>
    <mergeCell ref="E19:E20"/>
    <mergeCell ref="F19:F20"/>
    <mergeCell ref="G46:H46"/>
    <mergeCell ref="B53:B54"/>
    <mergeCell ref="C53:C54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  <mergeCell ref="B27:B28"/>
  </mergeCells>
  <phoneticPr fontId="2"/>
  <pageMargins left="0.7" right="0.7" top="0.75" bottom="0.75" header="0.3" footer="0.3"/>
  <pageSetup paperSize="9" scale="83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6"/>
  <sheetViews>
    <sheetView topLeftCell="A13" workbookViewId="0">
      <selection activeCell="A27" sqref="A27"/>
    </sheetView>
  </sheetViews>
  <sheetFormatPr defaultRowHeight="13.5" x14ac:dyDescent="0.15"/>
  <cols>
    <col min="2" max="2" width="11.5" bestFit="1" customWidth="1"/>
    <col min="3" max="3" width="13.25" bestFit="1" customWidth="1"/>
    <col min="4" max="4" width="2.375" bestFit="1" customWidth="1"/>
    <col min="5" max="5" width="11.2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1281</v>
      </c>
    </row>
    <row r="4" spans="1:9" x14ac:dyDescent="0.15">
      <c r="A4" s="4" t="s">
        <v>942</v>
      </c>
    </row>
    <row r="5" spans="1:9" x14ac:dyDescent="0.15">
      <c r="B5" s="416">
        <v>3604453</v>
      </c>
      <c r="C5" s="416" t="s">
        <v>1040</v>
      </c>
      <c r="D5" s="417" t="s">
        <v>5</v>
      </c>
      <c r="E5" s="416" t="s">
        <v>1042</v>
      </c>
      <c r="F5" s="417" t="s">
        <v>6</v>
      </c>
      <c r="G5" s="10"/>
      <c r="H5" s="372"/>
      <c r="I5" s="23"/>
    </row>
    <row r="6" spans="1:9" x14ac:dyDescent="0.15">
      <c r="B6" s="416"/>
      <c r="C6" s="416"/>
      <c r="D6" s="417"/>
      <c r="E6" s="416"/>
      <c r="F6" s="417"/>
      <c r="G6" s="11"/>
      <c r="H6" s="12" t="s">
        <v>827</v>
      </c>
      <c r="I6" s="23"/>
    </row>
    <row r="7" spans="1:9" x14ac:dyDescent="0.15">
      <c r="B7" s="416">
        <v>3604552</v>
      </c>
      <c r="C7" s="416" t="s">
        <v>1041</v>
      </c>
      <c r="D7" s="417" t="s">
        <v>5</v>
      </c>
      <c r="E7" s="416" t="s">
        <v>1042</v>
      </c>
      <c r="F7" s="417" t="s">
        <v>6</v>
      </c>
      <c r="G7" s="14"/>
      <c r="H7" s="350" t="s">
        <v>1043</v>
      </c>
    </row>
    <row r="8" spans="1:9" x14ac:dyDescent="0.15">
      <c r="B8" s="416"/>
      <c r="C8" s="416"/>
      <c r="D8" s="417"/>
      <c r="E8" s="416"/>
      <c r="F8" s="417"/>
      <c r="G8" s="4"/>
      <c r="H8" s="4" t="s">
        <v>1044</v>
      </c>
    </row>
    <row r="10" spans="1:9" x14ac:dyDescent="0.15">
      <c r="A10" s="4" t="s">
        <v>952</v>
      </c>
    </row>
    <row r="11" spans="1:9" x14ac:dyDescent="0.15">
      <c r="B11" s="416">
        <v>3604342</v>
      </c>
      <c r="C11" s="416" t="s">
        <v>1045</v>
      </c>
      <c r="D11" s="417" t="s">
        <v>5</v>
      </c>
      <c r="E11" s="416" t="s">
        <v>1049</v>
      </c>
      <c r="F11" s="417" t="s">
        <v>6</v>
      </c>
      <c r="G11" s="10"/>
      <c r="H11" s="372"/>
      <c r="I11" s="23"/>
    </row>
    <row r="12" spans="1:9" x14ac:dyDescent="0.15">
      <c r="B12" s="416"/>
      <c r="C12" s="416"/>
      <c r="D12" s="417"/>
      <c r="E12" s="416"/>
      <c r="F12" s="417"/>
      <c r="G12" s="11"/>
      <c r="H12" s="12" t="s">
        <v>1023</v>
      </c>
      <c r="I12" s="23"/>
    </row>
    <row r="13" spans="1:9" x14ac:dyDescent="0.15">
      <c r="B13" s="416">
        <v>3604208</v>
      </c>
      <c r="C13" s="416" t="s">
        <v>1046</v>
      </c>
      <c r="D13" s="417" t="s">
        <v>5</v>
      </c>
      <c r="E13" s="416" t="s">
        <v>1049</v>
      </c>
      <c r="F13" s="417" t="s">
        <v>6</v>
      </c>
      <c r="G13" s="14"/>
      <c r="H13" s="371">
        <v>85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1033</v>
      </c>
    </row>
    <row r="15" spans="1:9" x14ac:dyDescent="0.15">
      <c r="B15" s="416">
        <v>3604541</v>
      </c>
      <c r="C15" s="416" t="s">
        <v>1047</v>
      </c>
      <c r="D15" s="417" t="s">
        <v>5</v>
      </c>
      <c r="E15" s="416" t="s">
        <v>1050</v>
      </c>
      <c r="F15" s="417" t="s">
        <v>6</v>
      </c>
      <c r="G15" s="10"/>
      <c r="H15" s="375"/>
      <c r="I15" s="371">
        <v>83</v>
      </c>
    </row>
    <row r="16" spans="1:9" x14ac:dyDescent="0.15">
      <c r="B16" s="416"/>
      <c r="C16" s="416"/>
      <c r="D16" s="417"/>
      <c r="E16" s="416"/>
      <c r="F16" s="417"/>
      <c r="G16" s="11"/>
      <c r="H16" s="17" t="s">
        <v>1033</v>
      </c>
    </row>
    <row r="17" spans="1:8" x14ac:dyDescent="0.15">
      <c r="B17" s="416">
        <v>3604953</v>
      </c>
      <c r="C17" s="416" t="s">
        <v>1048</v>
      </c>
      <c r="D17" s="417" t="s">
        <v>5</v>
      </c>
      <c r="E17" s="416" t="s">
        <v>1050</v>
      </c>
      <c r="F17" s="417" t="s">
        <v>6</v>
      </c>
      <c r="G17" s="14"/>
      <c r="H17" s="371">
        <v>86</v>
      </c>
    </row>
    <row r="18" spans="1:8" x14ac:dyDescent="0.15">
      <c r="B18" s="416"/>
      <c r="C18" s="416"/>
      <c r="D18" s="417"/>
      <c r="E18" s="416"/>
      <c r="F18" s="417"/>
      <c r="G18" s="4"/>
      <c r="H18" s="4"/>
    </row>
    <row r="20" spans="1:8" x14ac:dyDescent="0.15">
      <c r="A20" s="4" t="s">
        <v>953</v>
      </c>
      <c r="B20" s="4"/>
    </row>
    <row r="21" spans="1:8" x14ac:dyDescent="0.15">
      <c r="B21" s="416">
        <v>3604208</v>
      </c>
      <c r="C21" s="416" t="s">
        <v>1046</v>
      </c>
      <c r="D21" s="417" t="s">
        <v>5</v>
      </c>
      <c r="E21" s="416" t="s">
        <v>1049</v>
      </c>
      <c r="F21" s="417" t="s">
        <v>6</v>
      </c>
      <c r="G21" s="10"/>
      <c r="H21" s="372"/>
    </row>
    <row r="22" spans="1:8" x14ac:dyDescent="0.15">
      <c r="B22" s="416"/>
      <c r="C22" s="416"/>
      <c r="D22" s="417"/>
      <c r="E22" s="416"/>
      <c r="F22" s="417"/>
      <c r="G22" s="11"/>
      <c r="H22" s="12" t="s">
        <v>1026</v>
      </c>
    </row>
    <row r="23" spans="1:8" x14ac:dyDescent="0.15">
      <c r="B23" s="416">
        <v>3604541</v>
      </c>
      <c r="C23" s="416" t="s">
        <v>1047</v>
      </c>
      <c r="D23" s="417" t="s">
        <v>5</v>
      </c>
      <c r="E23" s="416" t="s">
        <v>1050</v>
      </c>
      <c r="F23" s="417" t="s">
        <v>6</v>
      </c>
      <c r="G23" s="14"/>
      <c r="H23" s="371">
        <v>86</v>
      </c>
    </row>
    <row r="24" spans="1:8" x14ac:dyDescent="0.15">
      <c r="B24" s="416"/>
      <c r="C24" s="416"/>
      <c r="D24" s="417"/>
      <c r="E24" s="416"/>
      <c r="F24" s="417"/>
      <c r="G24" s="4"/>
      <c r="H24" s="4"/>
    </row>
    <row r="26" spans="1:8" x14ac:dyDescent="0.15">
      <c r="A26" s="4" t="s">
        <v>1284</v>
      </c>
    </row>
    <row r="28" spans="1:8" x14ac:dyDescent="0.15">
      <c r="A28" s="430" t="s">
        <v>934</v>
      </c>
      <c r="B28" s="430"/>
      <c r="C28" s="48"/>
      <c r="D28" s="48"/>
      <c r="E28" s="48"/>
      <c r="F28" s="48"/>
      <c r="G28" s="27"/>
      <c r="H28" s="27"/>
    </row>
    <row r="29" spans="1:8" x14ac:dyDescent="0.15">
      <c r="A29" s="48"/>
      <c r="B29" s="421">
        <v>3604552</v>
      </c>
      <c r="C29" s="421" t="s">
        <v>1041</v>
      </c>
      <c r="D29" s="421" t="s">
        <v>5</v>
      </c>
      <c r="E29" s="421" t="s">
        <v>1042</v>
      </c>
      <c r="F29" s="422" t="s">
        <v>6</v>
      </c>
      <c r="G29" s="27"/>
      <c r="H29" s="27"/>
    </row>
    <row r="30" spans="1:8" x14ac:dyDescent="0.15">
      <c r="A30" s="48"/>
      <c r="B30" s="421"/>
      <c r="C30" s="421"/>
      <c r="D30" s="421"/>
      <c r="E30" s="421"/>
      <c r="F30" s="422"/>
      <c r="G30" s="36"/>
      <c r="H30" s="376"/>
    </row>
    <row r="31" spans="1:8" x14ac:dyDescent="0.15">
      <c r="A31" s="48"/>
      <c r="B31" s="419">
        <v>3604453</v>
      </c>
      <c r="C31" s="419" t="s">
        <v>1040</v>
      </c>
      <c r="D31" s="419" t="s">
        <v>5</v>
      </c>
      <c r="E31" s="419" t="s">
        <v>1042</v>
      </c>
      <c r="F31" s="423" t="s">
        <v>6</v>
      </c>
      <c r="G31" s="28"/>
      <c r="H31" s="348"/>
    </row>
    <row r="32" spans="1:8" x14ac:dyDescent="0.15">
      <c r="A32" s="48"/>
      <c r="B32" s="419"/>
      <c r="C32" s="419"/>
      <c r="D32" s="419"/>
      <c r="E32" s="419"/>
      <c r="F32" s="423"/>
      <c r="G32" s="29"/>
      <c r="H32" s="133" t="s">
        <v>1053</v>
      </c>
    </row>
    <row r="33" spans="1:8" x14ac:dyDescent="0.15">
      <c r="A33" s="48"/>
      <c r="B33" s="421">
        <v>3604953</v>
      </c>
      <c r="C33" s="421" t="s">
        <v>1048</v>
      </c>
      <c r="D33" s="421" t="s">
        <v>5</v>
      </c>
      <c r="E33" s="421" t="s">
        <v>1050</v>
      </c>
      <c r="F33" s="422" t="s">
        <v>6</v>
      </c>
      <c r="G33" s="29"/>
      <c r="H33" s="374" t="s">
        <v>976</v>
      </c>
    </row>
    <row r="34" spans="1:8" x14ac:dyDescent="0.15">
      <c r="A34" s="48"/>
      <c r="B34" s="421"/>
      <c r="C34" s="421"/>
      <c r="D34" s="421"/>
      <c r="E34" s="421"/>
      <c r="F34" s="422"/>
      <c r="G34" s="31"/>
      <c r="H34" s="373"/>
    </row>
    <row r="35" spans="1:8" x14ac:dyDescent="0.15">
      <c r="A35" s="48"/>
      <c r="B35" s="419">
        <v>3604541</v>
      </c>
      <c r="C35" s="419" t="s">
        <v>1047</v>
      </c>
      <c r="D35" s="419" t="s">
        <v>5</v>
      </c>
      <c r="E35" s="419" t="s">
        <v>1050</v>
      </c>
      <c r="F35" s="423" t="s">
        <v>6</v>
      </c>
      <c r="G35" s="27"/>
      <c r="H35" s="27"/>
    </row>
    <row r="36" spans="1:8" x14ac:dyDescent="0.15">
      <c r="A36" s="48"/>
      <c r="B36" s="419"/>
      <c r="C36" s="419"/>
      <c r="D36" s="419"/>
      <c r="E36" s="419"/>
      <c r="F36" s="423"/>
      <c r="G36" s="27"/>
      <c r="H36" s="27"/>
    </row>
  </sheetData>
  <mergeCells count="61">
    <mergeCell ref="B35:B36"/>
    <mergeCell ref="C35:C36"/>
    <mergeCell ref="D35:D36"/>
    <mergeCell ref="E35:E36"/>
    <mergeCell ref="F35:F36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F29:F30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A28:B28"/>
    <mergeCell ref="B29:B30"/>
    <mergeCell ref="C29:C30"/>
    <mergeCell ref="D29:D30"/>
    <mergeCell ref="E29:E30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9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 x14ac:dyDescent="0.15">
      <c r="A1" s="167" t="s">
        <v>906</v>
      </c>
      <c r="B1" s="167"/>
      <c r="C1" s="167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67" t="s">
        <v>51</v>
      </c>
      <c r="B2" s="167"/>
      <c r="C2" s="167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67"/>
      <c r="B3" s="167"/>
      <c r="C3" s="167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 x14ac:dyDescent="0.15">
      <c r="A5" s="415">
        <v>1</v>
      </c>
      <c r="B5" s="416">
        <f>VLOOKUP(A5,[1]U16GSL!$B$2:$E$33,2,0)</f>
        <v>3652671</v>
      </c>
      <c r="C5" s="416" t="str">
        <f>VLOOKUP(A5,[1]U16GSL!$B$2:$E$33,3,0)</f>
        <v>長谷川　優衣</v>
      </c>
      <c r="D5" s="417" t="s">
        <v>5</v>
      </c>
      <c r="E5" s="416" t="str">
        <f>VLOOKUP(A5,[1]U16GSL!$B$2:$E$33,4,0)</f>
        <v>ＣＳＪ</v>
      </c>
      <c r="F5" s="417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415"/>
      <c r="B6" s="416"/>
      <c r="C6" s="416"/>
      <c r="D6" s="417"/>
      <c r="E6" s="416"/>
      <c r="F6" s="417"/>
      <c r="G6" s="11"/>
      <c r="H6" s="92"/>
      <c r="I6" s="50"/>
      <c r="J6" s="50"/>
      <c r="K6" s="50"/>
      <c r="L6" s="50"/>
      <c r="M6" s="50"/>
    </row>
    <row r="7" spans="1:13" ht="12" customHeight="1" x14ac:dyDescent="0.15">
      <c r="A7" s="415">
        <v>2</v>
      </c>
      <c r="B7" s="416" t="str">
        <f>VLOOKUP(A7,[1]U16GSL!$B$2:$E$33,2,0)</f>
        <v>Ｂｙｅ</v>
      </c>
      <c r="C7" s="416"/>
      <c r="D7" s="417" t="s">
        <v>5</v>
      </c>
      <c r="E7" s="416"/>
      <c r="F7" s="417" t="s">
        <v>6</v>
      </c>
      <c r="G7" s="14"/>
      <c r="H7" s="93"/>
      <c r="I7" s="50"/>
      <c r="J7" s="50"/>
      <c r="K7" s="50"/>
      <c r="L7" s="50"/>
      <c r="M7" s="50"/>
    </row>
    <row r="8" spans="1:13" ht="12" customHeight="1" x14ac:dyDescent="0.15">
      <c r="A8" s="415"/>
      <c r="B8" s="416"/>
      <c r="C8" s="416"/>
      <c r="D8" s="417"/>
      <c r="E8" s="416"/>
      <c r="F8" s="417"/>
      <c r="G8" s="4"/>
      <c r="H8" s="94"/>
      <c r="I8" s="92" t="s">
        <v>1035</v>
      </c>
      <c r="J8" s="50"/>
      <c r="K8" s="50"/>
      <c r="L8" s="50"/>
      <c r="M8" s="50"/>
    </row>
    <row r="9" spans="1:13" ht="12" customHeight="1" x14ac:dyDescent="0.15">
      <c r="A9" s="415">
        <v>3</v>
      </c>
      <c r="B9" s="416">
        <f>VLOOKUP(A9,[1]U16GSL!$B$2:$E$33,2,0)</f>
        <v>3652660</v>
      </c>
      <c r="C9" s="416" t="str">
        <f>VLOOKUP(A9,[1]U16GSL!$B$2:$E$33,3,0)</f>
        <v>川上　日菜乃</v>
      </c>
      <c r="D9" s="417" t="s">
        <v>5</v>
      </c>
      <c r="E9" s="416" t="str">
        <f>VLOOKUP(A9,[1]U16GSL!$B$2:$E$33,4,0)</f>
        <v>ＮＦＳＣ</v>
      </c>
      <c r="F9" s="417" t="s">
        <v>6</v>
      </c>
      <c r="G9" s="10"/>
      <c r="H9" s="94"/>
      <c r="I9" s="93">
        <v>61.64</v>
      </c>
      <c r="J9" s="50"/>
      <c r="K9" s="50"/>
      <c r="L9" s="50"/>
      <c r="M9" s="50"/>
    </row>
    <row r="10" spans="1:13" ht="12" customHeight="1" x14ac:dyDescent="0.15">
      <c r="A10" s="415"/>
      <c r="B10" s="416"/>
      <c r="C10" s="416"/>
      <c r="D10" s="417"/>
      <c r="E10" s="416"/>
      <c r="F10" s="417"/>
      <c r="G10" s="11"/>
      <c r="H10" s="95" t="s">
        <v>1066</v>
      </c>
      <c r="I10" s="94"/>
      <c r="J10" s="50"/>
      <c r="K10" s="50"/>
      <c r="L10" s="50"/>
      <c r="M10" s="50"/>
    </row>
    <row r="11" spans="1:13" ht="12" customHeight="1" x14ac:dyDescent="0.15">
      <c r="A11" s="415">
        <v>4</v>
      </c>
      <c r="B11" s="416">
        <f>VLOOKUP(A11,[1]U16GSL!$B$2:$E$33,2,0)</f>
        <v>3652686</v>
      </c>
      <c r="C11" s="416" t="str">
        <f>VLOOKUP(A11,[1]U16GSL!$B$2:$E$33,3,0)</f>
        <v>豊田　絢音</v>
      </c>
      <c r="D11" s="417" t="s">
        <v>5</v>
      </c>
      <c r="E11" s="416" t="str">
        <f>VLOOKUP(A11,[1]U16GSL!$B$2:$E$33,4,0)</f>
        <v>茨キリ</v>
      </c>
      <c r="F11" s="417" t="s">
        <v>6</v>
      </c>
      <c r="G11" s="14"/>
      <c r="H11" s="50">
        <v>64.260000000000005</v>
      </c>
      <c r="I11" s="94"/>
      <c r="J11" s="50"/>
      <c r="K11" s="50"/>
      <c r="L11" s="50"/>
      <c r="M11" s="50"/>
    </row>
    <row r="12" spans="1:13" ht="12" customHeight="1" x14ac:dyDescent="0.15">
      <c r="A12" s="415"/>
      <c r="B12" s="416"/>
      <c r="C12" s="416"/>
      <c r="D12" s="417"/>
      <c r="E12" s="416"/>
      <c r="F12" s="417"/>
      <c r="G12" s="4"/>
      <c r="H12" s="50">
        <v>64</v>
      </c>
      <c r="I12" s="94"/>
      <c r="J12" s="92" t="s">
        <v>1035</v>
      </c>
      <c r="K12" s="50"/>
      <c r="L12" s="50"/>
      <c r="M12" s="50"/>
    </row>
    <row r="13" spans="1:13" ht="12" customHeight="1" x14ac:dyDescent="0.15">
      <c r="A13" s="415">
        <v>5</v>
      </c>
      <c r="B13" s="416">
        <f>VLOOKUP(A13,[1]U16GSL!$B$2:$E$33,2,0)</f>
        <v>3652666</v>
      </c>
      <c r="C13" s="416" t="str">
        <f>VLOOKUP(A13,[1]U16GSL!$B$2:$E$33,3,0)</f>
        <v>川西　瞳月</v>
      </c>
      <c r="D13" s="417" t="s">
        <v>5</v>
      </c>
      <c r="E13" s="416" t="str">
        <f>VLOOKUP(A13,[1]U16GSL!$B$2:$E$33,4,0)</f>
        <v>茨城中</v>
      </c>
      <c r="F13" s="417" t="s">
        <v>6</v>
      </c>
      <c r="G13" s="10"/>
      <c r="H13" s="50"/>
      <c r="I13" s="94"/>
      <c r="J13" s="93">
        <v>60.61</v>
      </c>
      <c r="K13" s="50"/>
      <c r="L13" s="50"/>
      <c r="M13" s="50"/>
    </row>
    <row r="14" spans="1:13" ht="12" customHeight="1" x14ac:dyDescent="0.15">
      <c r="A14" s="415"/>
      <c r="B14" s="416"/>
      <c r="C14" s="416"/>
      <c r="D14" s="417"/>
      <c r="E14" s="416"/>
      <c r="F14" s="417"/>
      <c r="G14" s="11"/>
      <c r="H14" s="92" t="s">
        <v>1067</v>
      </c>
      <c r="I14" s="94"/>
      <c r="J14" s="94"/>
      <c r="K14" s="50"/>
      <c r="L14" s="50"/>
      <c r="M14" s="50"/>
    </row>
    <row r="15" spans="1:13" ht="12" customHeight="1" x14ac:dyDescent="0.15">
      <c r="A15" s="415">
        <v>6</v>
      </c>
      <c r="B15" s="416">
        <f>VLOOKUP(A15,[1]U16GSL!$B$2:$E$33,2,0)</f>
        <v>3652675</v>
      </c>
      <c r="C15" s="416" t="str">
        <f>VLOOKUP(A15,[1]U16GSL!$B$2:$E$33,3,0)</f>
        <v>猪瀬　彩羽</v>
      </c>
      <c r="D15" s="417" t="s">
        <v>5</v>
      </c>
      <c r="E15" s="416" t="str">
        <f>VLOOKUP(A15,[1]U16GSL!$B$2:$E$33,4,0)</f>
        <v>ＣＳＪ</v>
      </c>
      <c r="F15" s="417" t="s">
        <v>6</v>
      </c>
      <c r="G15" s="14"/>
      <c r="H15" s="359" t="s">
        <v>965</v>
      </c>
      <c r="I15" s="96"/>
      <c r="J15" s="94"/>
      <c r="K15" s="50"/>
      <c r="L15" s="50"/>
      <c r="M15" s="50"/>
    </row>
    <row r="16" spans="1:13" ht="12" customHeight="1" x14ac:dyDescent="0.15">
      <c r="A16" s="415"/>
      <c r="B16" s="416"/>
      <c r="C16" s="416"/>
      <c r="D16" s="417"/>
      <c r="E16" s="416"/>
      <c r="F16" s="417"/>
      <c r="G16" s="4"/>
      <c r="H16" s="94"/>
      <c r="I16" s="95" t="s">
        <v>1068</v>
      </c>
      <c r="J16" s="94"/>
      <c r="K16" s="50"/>
      <c r="L16" s="50"/>
      <c r="M16" s="50"/>
    </row>
    <row r="17" spans="1:13" ht="12" customHeight="1" x14ac:dyDescent="0.15">
      <c r="A17" s="415">
        <v>7</v>
      </c>
      <c r="B17" s="416">
        <f>VLOOKUP(A17,[1]U16GSL!$B$2:$E$33,2,0)</f>
        <v>3652455</v>
      </c>
      <c r="C17" s="416" t="str">
        <f>VLOOKUP(A17,[1]U16GSL!$B$2:$E$33,3,0)</f>
        <v>小原　萌夢</v>
      </c>
      <c r="D17" s="417" t="s">
        <v>5</v>
      </c>
      <c r="E17" s="416" t="str">
        <f>VLOOKUP(A17,[1]U16GSL!$B$2:$E$33,4,0)</f>
        <v>Ａｓｃｈ Ｔ．Ａ</v>
      </c>
      <c r="F17" s="417" t="s">
        <v>6</v>
      </c>
      <c r="G17" s="10"/>
      <c r="H17" s="94"/>
      <c r="I17" s="50">
        <v>61.63</v>
      </c>
      <c r="J17" s="94"/>
      <c r="K17" s="50"/>
      <c r="L17" s="50"/>
      <c r="M17" s="50"/>
    </row>
    <row r="18" spans="1:13" ht="12" customHeight="1" x14ac:dyDescent="0.15">
      <c r="A18" s="415"/>
      <c r="B18" s="416"/>
      <c r="C18" s="416"/>
      <c r="D18" s="417"/>
      <c r="E18" s="416"/>
      <c r="F18" s="417"/>
      <c r="G18" s="11"/>
      <c r="H18" s="95" t="s">
        <v>1068</v>
      </c>
      <c r="I18" s="50"/>
      <c r="J18" s="94"/>
      <c r="K18" s="50"/>
      <c r="L18" s="50"/>
      <c r="M18" s="50"/>
    </row>
    <row r="19" spans="1:13" ht="12" customHeight="1" x14ac:dyDescent="0.15">
      <c r="A19" s="415">
        <v>8</v>
      </c>
      <c r="B19" s="416">
        <f>VLOOKUP(A19,[1]U16GSL!$B$2:$E$33,2,0)</f>
        <v>3652541</v>
      </c>
      <c r="C19" s="416" t="str">
        <f>VLOOKUP(A19,[1]U16GSL!$B$2:$E$33,3,0)</f>
        <v>藤田　千尋</v>
      </c>
      <c r="D19" s="417" t="s">
        <v>5</v>
      </c>
      <c r="E19" s="416" t="str">
        <f>VLOOKUP(A19,[1]U16GSL!$B$2:$E$33,4,0)</f>
        <v>マス・ガイアＴＣ</v>
      </c>
      <c r="F19" s="417" t="s">
        <v>113</v>
      </c>
      <c r="G19" s="14"/>
      <c r="H19" s="359" t="s">
        <v>1069</v>
      </c>
      <c r="I19" s="50"/>
      <c r="J19" s="94"/>
      <c r="K19" s="50"/>
      <c r="L19" s="50"/>
      <c r="M19" s="50"/>
    </row>
    <row r="20" spans="1:13" ht="12" customHeight="1" x14ac:dyDescent="0.15">
      <c r="A20" s="415"/>
      <c r="B20" s="416"/>
      <c r="C20" s="416"/>
      <c r="D20" s="417"/>
      <c r="E20" s="416"/>
      <c r="F20" s="417"/>
      <c r="G20" s="4"/>
      <c r="H20" s="50">
        <v>62</v>
      </c>
      <c r="I20" s="50"/>
      <c r="J20" s="94"/>
      <c r="K20" s="92" t="s">
        <v>1035</v>
      </c>
      <c r="L20" s="50"/>
      <c r="M20" s="50"/>
    </row>
    <row r="21" spans="1:13" ht="12" customHeight="1" x14ac:dyDescent="0.15">
      <c r="A21" s="415">
        <v>9</v>
      </c>
      <c r="B21" s="416">
        <f>VLOOKUP(A21,[1]U16GSL!$B$2:$E$33,2,0)</f>
        <v>3652639</v>
      </c>
      <c r="C21" s="416" t="str">
        <f>VLOOKUP(A21,[1]U16GSL!$B$2:$E$33,3,0)</f>
        <v>廣吉　優佳</v>
      </c>
      <c r="D21" s="417" t="s">
        <v>5</v>
      </c>
      <c r="E21" s="416" t="str">
        <f>VLOOKUP(A21,[1]U16GSL!$B$2:$E$33,4,0)</f>
        <v>ＣＳＪ</v>
      </c>
      <c r="F21" s="417" t="s">
        <v>6</v>
      </c>
      <c r="G21" s="10"/>
      <c r="H21" s="50"/>
      <c r="I21" s="50"/>
      <c r="J21" s="94"/>
      <c r="K21" s="93" t="s">
        <v>1083</v>
      </c>
      <c r="L21" s="50"/>
      <c r="M21" s="50"/>
    </row>
    <row r="22" spans="1:13" ht="12" customHeight="1" x14ac:dyDescent="0.15">
      <c r="A22" s="415"/>
      <c r="B22" s="416"/>
      <c r="C22" s="416"/>
      <c r="D22" s="417"/>
      <c r="E22" s="416"/>
      <c r="F22" s="417"/>
      <c r="G22" s="11"/>
      <c r="H22" s="92" t="s">
        <v>1070</v>
      </c>
      <c r="I22" s="50"/>
      <c r="J22" s="94"/>
      <c r="K22" s="94"/>
      <c r="L22" s="50"/>
      <c r="M22" s="50"/>
    </row>
    <row r="23" spans="1:13" ht="12" customHeight="1" x14ac:dyDescent="0.15">
      <c r="A23" s="415">
        <v>10</v>
      </c>
      <c r="B23" s="25">
        <f>VLOOKUP(A23,[1]U16GSL!$B$2:$E$33,2,0)</f>
        <v>3652685</v>
      </c>
      <c r="C23" s="25" t="str">
        <f>VLOOKUP(A23,[1]U16GSL!$B$2:$E$33,3,0)</f>
        <v>窪田　ルミ</v>
      </c>
      <c r="D23" s="25" t="s">
        <v>5</v>
      </c>
      <c r="E23" s="25" t="str">
        <f>VLOOKUP(A23,[1]U16GSL!$B$2:$E$33,4,0)</f>
        <v>茨キリ</v>
      </c>
      <c r="F23" s="25" t="s">
        <v>6</v>
      </c>
      <c r="G23" s="14"/>
      <c r="H23" s="93" t="s">
        <v>1001</v>
      </c>
      <c r="I23" s="50"/>
      <c r="J23" s="94"/>
      <c r="K23" s="94"/>
      <c r="L23" s="50"/>
      <c r="M23" s="50"/>
    </row>
    <row r="24" spans="1:13" ht="12" customHeight="1" x14ac:dyDescent="0.15">
      <c r="A24" s="415"/>
      <c r="B24" s="446" t="s">
        <v>1257</v>
      </c>
      <c r="C24" s="446"/>
      <c r="D24" s="25"/>
      <c r="E24" s="25"/>
      <c r="F24" s="25"/>
      <c r="G24" s="4"/>
      <c r="H24" s="94"/>
      <c r="I24" s="92" t="s">
        <v>1070</v>
      </c>
      <c r="J24" s="94"/>
      <c r="K24" s="94"/>
      <c r="L24" s="50"/>
      <c r="M24" s="50"/>
    </row>
    <row r="25" spans="1:13" ht="12" customHeight="1" x14ac:dyDescent="0.15">
      <c r="A25" s="415">
        <v>11</v>
      </c>
      <c r="B25" s="416">
        <f>VLOOKUP(A25,[1]U16GSL!$B$2:$E$33,2,0)</f>
        <v>3652604</v>
      </c>
      <c r="C25" s="416" t="str">
        <f>VLOOKUP(A25,[1]U16GSL!$B$2:$E$33,3,0)</f>
        <v>瓜生　瑞歩</v>
      </c>
      <c r="D25" s="417" t="s">
        <v>5</v>
      </c>
      <c r="E25" s="416" t="str">
        <f>VLOOKUP(A25,[1]U16GSL!$B$2:$E$33,4,0)</f>
        <v>ＫＣＪＴＡ</v>
      </c>
      <c r="F25" s="417" t="s">
        <v>113</v>
      </c>
      <c r="G25" s="10"/>
      <c r="H25" s="94"/>
      <c r="I25" s="93">
        <v>64.61</v>
      </c>
      <c r="J25" s="94"/>
      <c r="K25" s="94"/>
      <c r="L25" s="50"/>
      <c r="M25" s="50"/>
    </row>
    <row r="26" spans="1:13" ht="12" customHeight="1" x14ac:dyDescent="0.15">
      <c r="A26" s="415"/>
      <c r="B26" s="416"/>
      <c r="C26" s="416"/>
      <c r="D26" s="417"/>
      <c r="E26" s="416"/>
      <c r="F26" s="417"/>
      <c r="G26" s="11"/>
      <c r="H26" s="95" t="s">
        <v>1071</v>
      </c>
      <c r="I26" s="94"/>
      <c r="J26" s="94"/>
      <c r="K26" s="94"/>
      <c r="L26" s="50"/>
      <c r="M26" s="50"/>
    </row>
    <row r="27" spans="1:13" ht="12" customHeight="1" x14ac:dyDescent="0.15">
      <c r="A27" s="415">
        <v>12</v>
      </c>
      <c r="B27" s="332">
        <f>VLOOKUP(A27,[1]U16GSL!$B$2:$E$33,2,0)</f>
        <v>3652567</v>
      </c>
      <c r="C27" s="332" t="str">
        <f>VLOOKUP(A27,[1]U16GSL!$B$2:$E$33,3,0)</f>
        <v>鈴木　綺羅</v>
      </c>
      <c r="D27" s="332" t="s">
        <v>5</v>
      </c>
      <c r="E27" s="332" t="str">
        <f>VLOOKUP(A27,[1]U16GSL!$B$2:$E$33,4,0)</f>
        <v>ＮＦＳＣ</v>
      </c>
      <c r="F27" s="332" t="s">
        <v>6</v>
      </c>
      <c r="G27" s="14"/>
      <c r="H27" s="50" t="s">
        <v>1072</v>
      </c>
      <c r="I27" s="94"/>
      <c r="J27" s="94"/>
      <c r="K27" s="94"/>
      <c r="L27" s="50"/>
      <c r="M27" s="50"/>
    </row>
    <row r="28" spans="1:13" ht="12" customHeight="1" x14ac:dyDescent="0.15">
      <c r="A28" s="415"/>
      <c r="B28" s="446" t="s">
        <v>1257</v>
      </c>
      <c r="C28" s="446"/>
      <c r="D28" s="332"/>
      <c r="E28" s="332"/>
      <c r="F28" s="332"/>
      <c r="G28" s="4"/>
      <c r="H28" s="50"/>
      <c r="I28" s="94"/>
      <c r="J28" s="95" t="s">
        <v>1070</v>
      </c>
      <c r="K28" s="94"/>
      <c r="L28" s="50"/>
      <c r="M28" s="50"/>
    </row>
    <row r="29" spans="1:13" ht="12" customHeight="1" x14ac:dyDescent="0.15">
      <c r="A29" s="415">
        <v>13</v>
      </c>
      <c r="B29" s="416">
        <f>VLOOKUP(A29,[1]U16GSL!$B$2:$E$33,2,0)</f>
        <v>3652636</v>
      </c>
      <c r="C29" s="416" t="str">
        <f>VLOOKUP(A29,[1]U16GSL!$B$2:$E$33,3,0)</f>
        <v>中山　衣久瑠</v>
      </c>
      <c r="D29" s="417" t="s">
        <v>5</v>
      </c>
      <c r="E29" s="416" t="str">
        <f>VLOOKUP(A29,[1]U16GSL!$B$2:$E$33,4,0)</f>
        <v>茨城中</v>
      </c>
      <c r="F29" s="417" t="s">
        <v>6</v>
      </c>
      <c r="G29" s="10"/>
      <c r="H29" s="50"/>
      <c r="I29" s="94"/>
      <c r="J29" s="50">
        <v>62.62</v>
      </c>
      <c r="K29" s="94"/>
      <c r="L29" s="50"/>
      <c r="M29" s="50"/>
    </row>
    <row r="30" spans="1:13" ht="12" customHeight="1" x14ac:dyDescent="0.15">
      <c r="A30" s="415"/>
      <c r="B30" s="416"/>
      <c r="C30" s="416"/>
      <c r="D30" s="417"/>
      <c r="E30" s="416"/>
      <c r="F30" s="417"/>
      <c r="G30" s="11"/>
      <c r="H30" s="92" t="s">
        <v>1073</v>
      </c>
      <c r="I30" s="94"/>
      <c r="J30" s="50"/>
      <c r="K30" s="94"/>
      <c r="L30" s="50"/>
      <c r="M30" s="50"/>
    </row>
    <row r="31" spans="1:13" ht="12" customHeight="1" x14ac:dyDescent="0.15">
      <c r="A31" s="415">
        <v>14</v>
      </c>
      <c r="B31" s="305">
        <f>VLOOKUP(A31,[1]U16GSL!$B$2:$E$33,2,0)</f>
        <v>3652529</v>
      </c>
      <c r="C31" s="305" t="str">
        <f>VLOOKUP(A31,[1]U16GSL!$B$2:$E$33,3,0)</f>
        <v>石束　海亜</v>
      </c>
      <c r="D31" s="417" t="s">
        <v>112</v>
      </c>
      <c r="E31" s="416" t="str">
        <f>VLOOKUP(A31,[1]U16GSL!$B$2:$E$33,4,0)</f>
        <v>ＮＪＴＣ</v>
      </c>
      <c r="F31" s="417" t="s">
        <v>6</v>
      </c>
      <c r="G31" s="14"/>
      <c r="H31" s="50" t="s">
        <v>1001</v>
      </c>
      <c r="I31" s="96"/>
      <c r="J31" s="50"/>
      <c r="K31" s="94"/>
      <c r="L31" s="50"/>
      <c r="M31" s="50"/>
    </row>
    <row r="32" spans="1:13" ht="12" customHeight="1" x14ac:dyDescent="0.15">
      <c r="A32" s="415"/>
      <c r="B32" s="446" t="s">
        <v>900</v>
      </c>
      <c r="C32" s="446"/>
      <c r="D32" s="417"/>
      <c r="E32" s="416"/>
      <c r="F32" s="417"/>
      <c r="G32" s="4"/>
      <c r="H32" s="94"/>
      <c r="I32" s="95" t="s">
        <v>1074</v>
      </c>
      <c r="J32" s="50"/>
      <c r="K32" s="94"/>
      <c r="L32" s="50"/>
      <c r="M32" s="50"/>
    </row>
    <row r="33" spans="1:13" ht="12" customHeight="1" x14ac:dyDescent="0.15">
      <c r="A33" s="415">
        <v>15</v>
      </c>
      <c r="B33" s="416">
        <f>VLOOKUP(A33,[1]U16GSL!$B$2:$E$33,2,0)</f>
        <v>3652581</v>
      </c>
      <c r="C33" s="416" t="str">
        <f>VLOOKUP(A33,[1]U16GSL!$B$2:$E$33,3,0)</f>
        <v>田口　優花</v>
      </c>
      <c r="D33" s="417" t="s">
        <v>112</v>
      </c>
      <c r="E33" s="416" t="str">
        <f>VLOOKUP(A33,[1]U16GSL!$B$2:$E$33,4,0)</f>
        <v>Ａｓｃｈ Ｔ．Ａ</v>
      </c>
      <c r="F33" s="417" t="s">
        <v>6</v>
      </c>
      <c r="G33" s="10"/>
      <c r="H33" s="94"/>
      <c r="I33" s="50">
        <v>64.64</v>
      </c>
      <c r="J33" s="50"/>
      <c r="K33" s="94"/>
      <c r="L33" s="50"/>
      <c r="M33" s="50"/>
    </row>
    <row r="34" spans="1:13" ht="12" customHeight="1" x14ac:dyDescent="0.15">
      <c r="A34" s="415"/>
      <c r="B34" s="416"/>
      <c r="C34" s="416"/>
      <c r="D34" s="417"/>
      <c r="E34" s="416"/>
      <c r="F34" s="417"/>
      <c r="G34" s="11"/>
      <c r="H34" s="95" t="s">
        <v>1074</v>
      </c>
      <c r="I34" s="50"/>
      <c r="J34" s="50"/>
      <c r="K34" s="94"/>
      <c r="L34" s="50"/>
      <c r="M34" s="50"/>
    </row>
    <row r="35" spans="1:13" ht="12" customHeight="1" x14ac:dyDescent="0.15">
      <c r="A35" s="415">
        <v>16</v>
      </c>
      <c r="B35" s="416">
        <f>VLOOKUP(A35,[1]U16GSL!$B$2:$E$33,2,0)</f>
        <v>3652535</v>
      </c>
      <c r="C35" s="416" t="str">
        <f>VLOOKUP(A35,[1]U16GSL!$B$2:$E$33,3,0)</f>
        <v>中村　桜</v>
      </c>
      <c r="D35" s="417" t="s">
        <v>5</v>
      </c>
      <c r="E35" s="416" t="str">
        <f>VLOOKUP(A35,[1]U16GSL!$B$2:$E$33,4,0)</f>
        <v>ＣＳＪ</v>
      </c>
      <c r="F35" s="417" t="s">
        <v>6</v>
      </c>
      <c r="G35" s="14"/>
      <c r="H35" s="50">
        <v>62.62</v>
      </c>
      <c r="I35" s="50"/>
      <c r="J35" s="50"/>
      <c r="K35" s="94"/>
      <c r="L35" s="50"/>
      <c r="M35" s="50"/>
    </row>
    <row r="36" spans="1:13" ht="12" customHeight="1" x14ac:dyDescent="0.15">
      <c r="A36" s="415"/>
      <c r="B36" s="416"/>
      <c r="C36" s="416"/>
      <c r="D36" s="417"/>
      <c r="E36" s="416"/>
      <c r="F36" s="417"/>
      <c r="G36" s="4"/>
      <c r="H36" s="50"/>
      <c r="I36" s="50"/>
      <c r="J36" s="50"/>
      <c r="K36" s="94"/>
      <c r="L36" s="92" t="s">
        <v>1035</v>
      </c>
      <c r="M36" s="50"/>
    </row>
    <row r="37" spans="1:13" ht="12" customHeight="1" x14ac:dyDescent="0.15">
      <c r="A37" s="415">
        <v>17</v>
      </c>
      <c r="B37" s="416">
        <f>VLOOKUP(A37,[1]U16GSL!$B$2:$E$33,2,0)</f>
        <v>3652473</v>
      </c>
      <c r="C37" s="416" t="str">
        <f>VLOOKUP(A37,[1]U16GSL!$B$2:$E$33,3,0)</f>
        <v>森　唯奈</v>
      </c>
      <c r="D37" s="417" t="s">
        <v>5</v>
      </c>
      <c r="E37" s="416" t="str">
        <f>VLOOKUP(A37,[1]U16GSL!$B$2:$E$33,4,0)</f>
        <v>ＣＳＪ</v>
      </c>
      <c r="F37" s="417" t="s">
        <v>6</v>
      </c>
      <c r="G37" s="10"/>
      <c r="H37" s="50"/>
      <c r="I37" s="50"/>
      <c r="J37" s="50"/>
      <c r="K37" s="94"/>
      <c r="L37" s="360" t="s">
        <v>1084</v>
      </c>
      <c r="M37" s="98"/>
    </row>
    <row r="38" spans="1:13" ht="12" customHeight="1" x14ac:dyDescent="0.15">
      <c r="A38" s="415"/>
      <c r="B38" s="416"/>
      <c r="C38" s="416"/>
      <c r="D38" s="417"/>
      <c r="E38" s="416"/>
      <c r="F38" s="417"/>
      <c r="G38" s="11"/>
      <c r="H38" s="92" t="s">
        <v>1075</v>
      </c>
      <c r="I38" s="50"/>
      <c r="J38" s="50"/>
      <c r="K38" s="94"/>
      <c r="L38" s="98">
        <v>75</v>
      </c>
      <c r="M38" s="98"/>
    </row>
    <row r="39" spans="1:13" ht="12" customHeight="1" x14ac:dyDescent="0.15">
      <c r="A39" s="415">
        <v>18</v>
      </c>
      <c r="B39" s="416">
        <f>VLOOKUP(A39,[1]U16GSL!$B$2:$E$33,2,0)</f>
        <v>3652656</v>
      </c>
      <c r="C39" s="416" t="str">
        <f>VLOOKUP(A39,[1]U16GSL!$B$2:$E$33,3,0)</f>
        <v>落合　ひなの</v>
      </c>
      <c r="D39" s="417" t="s">
        <v>5</v>
      </c>
      <c r="E39" s="416" t="str">
        <f>VLOOKUP(A39,[1]U16GSL!$B$2:$E$33,4,0)</f>
        <v>エースＴＡ</v>
      </c>
      <c r="F39" s="417" t="s">
        <v>6</v>
      </c>
      <c r="G39" s="14"/>
      <c r="H39" s="93">
        <v>61.61</v>
      </c>
      <c r="I39" s="50"/>
      <c r="J39" s="50"/>
      <c r="K39" s="94"/>
      <c r="L39" s="98"/>
      <c r="M39" s="98"/>
    </row>
    <row r="40" spans="1:13" ht="12" customHeight="1" x14ac:dyDescent="0.15">
      <c r="A40" s="415"/>
      <c r="B40" s="416"/>
      <c r="C40" s="416"/>
      <c r="D40" s="417"/>
      <c r="E40" s="416"/>
      <c r="F40" s="417"/>
      <c r="G40" s="4"/>
      <c r="H40" s="94"/>
      <c r="I40" s="92" t="s">
        <v>1075</v>
      </c>
      <c r="J40" s="50"/>
      <c r="K40" s="94"/>
      <c r="L40" s="98"/>
      <c r="M40" s="98"/>
    </row>
    <row r="41" spans="1:13" ht="12" customHeight="1" x14ac:dyDescent="0.15">
      <c r="A41" s="415">
        <v>19</v>
      </c>
      <c r="B41" s="416">
        <f>VLOOKUP(A41,[1]U16GSL!$B$2:$E$33,2,0)</f>
        <v>3652458</v>
      </c>
      <c r="C41" s="416" t="str">
        <f>VLOOKUP(A41,[1]U16GSL!$B$2:$E$33,3,0)</f>
        <v>金子　晴香</v>
      </c>
      <c r="D41" s="417" t="s">
        <v>5</v>
      </c>
      <c r="E41" s="416" t="str">
        <f>VLOOKUP(A41,[1]U16GSL!$B$2:$E$33,4,0)</f>
        <v>大洗ビーチＴＣ</v>
      </c>
      <c r="F41" s="417" t="s">
        <v>6</v>
      </c>
      <c r="G41" s="10"/>
      <c r="H41" s="94"/>
      <c r="I41" s="93">
        <v>61.64</v>
      </c>
      <c r="J41" s="50"/>
      <c r="K41" s="94"/>
      <c r="L41" s="98"/>
      <c r="M41" s="98"/>
    </row>
    <row r="42" spans="1:13" ht="12" customHeight="1" x14ac:dyDescent="0.15">
      <c r="A42" s="415"/>
      <c r="B42" s="416"/>
      <c r="C42" s="416"/>
      <c r="D42" s="417"/>
      <c r="E42" s="416"/>
      <c r="F42" s="417"/>
      <c r="G42" s="11"/>
      <c r="H42" s="95" t="s">
        <v>1076</v>
      </c>
      <c r="I42" s="94"/>
      <c r="J42" s="50"/>
      <c r="K42" s="94"/>
      <c r="L42" s="98"/>
      <c r="M42" s="98"/>
    </row>
    <row r="43" spans="1:13" ht="12" customHeight="1" x14ac:dyDescent="0.15">
      <c r="A43" s="415">
        <v>20</v>
      </c>
      <c r="B43" s="416">
        <f>VLOOKUP(A43,[1]U16GSL!$B$2:$E$33,2,0)</f>
        <v>3652628</v>
      </c>
      <c r="C43" s="416" t="str">
        <f>VLOOKUP(A43,[1]U16GSL!$B$2:$E$33,3,0)</f>
        <v>溝口　瑠維</v>
      </c>
      <c r="D43" s="417" t="s">
        <v>112</v>
      </c>
      <c r="E43" s="416" t="str">
        <f>VLOOKUP(A43,[1]U16GSL!$B$2:$E$33,4,0)</f>
        <v>ＡＢＣ　ＴＡ</v>
      </c>
      <c r="F43" s="417" t="s">
        <v>113</v>
      </c>
      <c r="G43" s="14"/>
      <c r="H43" s="50">
        <v>64.63</v>
      </c>
      <c r="I43" s="94"/>
      <c r="J43" s="50"/>
      <c r="K43" s="94"/>
      <c r="L43" s="98"/>
      <c r="M43" s="98"/>
    </row>
    <row r="44" spans="1:13" ht="12" customHeight="1" x14ac:dyDescent="0.15">
      <c r="A44" s="415"/>
      <c r="B44" s="416"/>
      <c r="C44" s="416"/>
      <c r="D44" s="417"/>
      <c r="E44" s="416"/>
      <c r="F44" s="417"/>
      <c r="G44" s="4"/>
      <c r="H44" s="50"/>
      <c r="I44" s="94"/>
      <c r="J44" s="92" t="s">
        <v>1077</v>
      </c>
      <c r="K44" s="94"/>
      <c r="L44" s="98"/>
      <c r="M44" s="98"/>
    </row>
    <row r="45" spans="1:13" ht="12" customHeight="1" x14ac:dyDescent="0.15">
      <c r="A45" s="415">
        <v>21</v>
      </c>
      <c r="B45" s="416">
        <f>VLOOKUP(A45,[1]U16GSL!$B$2:$E$33,2,0)</f>
        <v>3652552</v>
      </c>
      <c r="C45" s="416" t="str">
        <f>VLOOKUP(A45,[1]U16GSL!$B$2:$E$33,3,0)</f>
        <v>斎藤　風花</v>
      </c>
      <c r="D45" s="417" t="s">
        <v>5</v>
      </c>
      <c r="E45" s="416" t="str">
        <f>VLOOKUP(A45,[1]U16GSL!$B$2:$E$33,4,0)</f>
        <v>サンスポーツ</v>
      </c>
      <c r="F45" s="417" t="s">
        <v>6</v>
      </c>
      <c r="G45" s="10"/>
      <c r="H45" s="50"/>
      <c r="I45" s="94"/>
      <c r="J45" s="93">
        <v>62.26</v>
      </c>
      <c r="K45" s="94"/>
      <c r="L45" s="98"/>
      <c r="M45" s="98"/>
    </row>
    <row r="46" spans="1:13" ht="12" customHeight="1" x14ac:dyDescent="0.15">
      <c r="A46" s="415"/>
      <c r="B46" s="416"/>
      <c r="C46" s="416"/>
      <c r="D46" s="417"/>
      <c r="E46" s="416"/>
      <c r="F46" s="417"/>
      <c r="G46" s="11"/>
      <c r="H46" s="92" t="s">
        <v>915</v>
      </c>
      <c r="I46" s="94"/>
      <c r="J46" s="94">
        <v>62</v>
      </c>
      <c r="K46" s="94"/>
      <c r="L46" s="98"/>
      <c r="M46" s="98"/>
    </row>
    <row r="47" spans="1:13" ht="12" customHeight="1" x14ac:dyDescent="0.15">
      <c r="A47" s="415">
        <v>22</v>
      </c>
      <c r="B47" s="416">
        <f>VLOOKUP(A47,[1]U16GSL!$B$2:$E$33,2,0)</f>
        <v>3652667</v>
      </c>
      <c r="C47" s="416" t="str">
        <f>VLOOKUP(A47,[1]U16GSL!$B$2:$E$33,3,0)</f>
        <v>中林　綾菜</v>
      </c>
      <c r="D47" s="417" t="s">
        <v>5</v>
      </c>
      <c r="E47" s="416" t="str">
        <f>VLOOKUP(A47,[1]U16GSL!$B$2:$E$33,4,0)</f>
        <v>茨城中</v>
      </c>
      <c r="F47" s="417" t="s">
        <v>6</v>
      </c>
      <c r="G47" s="14"/>
      <c r="H47" s="50">
        <v>75.62</v>
      </c>
      <c r="I47" s="96"/>
      <c r="J47" s="94"/>
      <c r="K47" s="94"/>
      <c r="L47" s="98"/>
      <c r="M47" s="98"/>
    </row>
    <row r="48" spans="1:13" ht="12" customHeight="1" x14ac:dyDescent="0.15">
      <c r="A48" s="415"/>
      <c r="B48" s="416"/>
      <c r="C48" s="416"/>
      <c r="D48" s="417"/>
      <c r="E48" s="416"/>
      <c r="F48" s="417"/>
      <c r="G48" s="4"/>
      <c r="H48" s="94"/>
      <c r="I48" s="95" t="s">
        <v>1077</v>
      </c>
      <c r="J48" s="94"/>
      <c r="K48" s="94"/>
      <c r="L48" s="98"/>
      <c r="M48" s="98"/>
    </row>
    <row r="49" spans="1:13" ht="12" customHeight="1" x14ac:dyDescent="0.15">
      <c r="A49" s="415">
        <v>23</v>
      </c>
      <c r="B49" s="416">
        <f>VLOOKUP(A49,[1]U16GSL!$B$2:$E$33,2,0)</f>
        <v>3652668</v>
      </c>
      <c r="C49" s="416" t="str">
        <f>VLOOKUP(A49,[1]U16GSL!$B$2:$E$33,3,0)</f>
        <v>前田　紗希</v>
      </c>
      <c r="D49" s="417" t="s">
        <v>5</v>
      </c>
      <c r="E49" s="416" t="str">
        <f>VLOOKUP(A49,[1]U16GSL!$B$2:$E$33,4,0)</f>
        <v>茨城中</v>
      </c>
      <c r="F49" s="417" t="s">
        <v>6</v>
      </c>
      <c r="G49" s="10"/>
      <c r="H49" s="94"/>
      <c r="I49" s="50">
        <v>60.62</v>
      </c>
      <c r="J49" s="94"/>
      <c r="K49" s="94"/>
      <c r="L49" s="98"/>
      <c r="M49" s="98"/>
    </row>
    <row r="50" spans="1:13" ht="12" customHeight="1" x14ac:dyDescent="0.15">
      <c r="A50" s="415"/>
      <c r="B50" s="416"/>
      <c r="C50" s="416"/>
      <c r="D50" s="417"/>
      <c r="E50" s="416"/>
      <c r="F50" s="417"/>
      <c r="G50" s="11"/>
      <c r="H50" s="95" t="s">
        <v>1077</v>
      </c>
      <c r="I50" s="50"/>
      <c r="J50" s="94"/>
      <c r="K50" s="94"/>
      <c r="L50" s="98"/>
      <c r="M50" s="98"/>
    </row>
    <row r="51" spans="1:13" ht="12" customHeight="1" x14ac:dyDescent="0.15">
      <c r="A51" s="415">
        <v>24</v>
      </c>
      <c r="B51" s="416">
        <f>VLOOKUP(A51,[1]U16GSL!$B$2:$E$33,2,0)</f>
        <v>3652394</v>
      </c>
      <c r="C51" s="416" t="str">
        <f>VLOOKUP(A51,[1]U16GSL!$B$2:$E$33,3,0)</f>
        <v>五十嵐　萌々</v>
      </c>
      <c r="D51" s="417" t="s">
        <v>5</v>
      </c>
      <c r="E51" s="416" t="str">
        <f>VLOOKUP(A51,[1]U16GSL!$B$2:$E$33,4,0)</f>
        <v>ＣＳＪ</v>
      </c>
      <c r="F51" s="417" t="s">
        <v>6</v>
      </c>
      <c r="G51" s="14"/>
      <c r="H51" s="359" t="s">
        <v>965</v>
      </c>
      <c r="I51" s="50"/>
      <c r="J51" s="94"/>
      <c r="K51" s="94"/>
      <c r="L51" s="98"/>
      <c r="M51" s="98"/>
    </row>
    <row r="52" spans="1:13" ht="12" customHeight="1" x14ac:dyDescent="0.15">
      <c r="A52" s="415"/>
      <c r="B52" s="416"/>
      <c r="C52" s="416"/>
      <c r="D52" s="417"/>
      <c r="E52" s="416"/>
      <c r="F52" s="417"/>
      <c r="G52" s="4"/>
      <c r="H52" s="50"/>
      <c r="I52" s="50"/>
      <c r="J52" s="94"/>
      <c r="K52" s="95" t="s">
        <v>1082</v>
      </c>
      <c r="L52" s="98"/>
      <c r="M52" s="98"/>
    </row>
    <row r="53" spans="1:13" ht="12" customHeight="1" x14ac:dyDescent="0.15">
      <c r="A53" s="415">
        <v>25</v>
      </c>
      <c r="B53" s="416">
        <f>VLOOKUP(A53,[1]U16GSL!$B$2:$E$33,2,0)</f>
        <v>3652475</v>
      </c>
      <c r="C53" s="416" t="str">
        <f>VLOOKUP(A53,[1]U16GSL!$B$2:$E$33,3,0)</f>
        <v>布袋　美春</v>
      </c>
      <c r="D53" s="417" t="s">
        <v>5</v>
      </c>
      <c r="E53" s="416" t="str">
        <f>VLOOKUP(A53,[1]U16GSL!$B$2:$E$33,4,0)</f>
        <v>サンスポーツ</v>
      </c>
      <c r="F53" s="417" t="s">
        <v>113</v>
      </c>
      <c r="G53" s="10"/>
      <c r="H53" s="50"/>
      <c r="I53" s="50"/>
      <c r="J53" s="94"/>
      <c r="K53" s="50">
        <v>36.61</v>
      </c>
      <c r="L53" s="98"/>
      <c r="M53" s="98"/>
    </row>
    <row r="54" spans="1:13" ht="12" customHeight="1" x14ac:dyDescent="0.15">
      <c r="A54" s="415"/>
      <c r="B54" s="416"/>
      <c r="C54" s="416"/>
      <c r="D54" s="417"/>
      <c r="E54" s="416"/>
      <c r="F54" s="417"/>
      <c r="G54" s="11"/>
      <c r="H54" s="92" t="s">
        <v>1078</v>
      </c>
      <c r="I54" s="50"/>
      <c r="J54" s="94"/>
      <c r="K54" s="50">
        <v>63</v>
      </c>
      <c r="L54" s="98"/>
      <c r="M54" s="98"/>
    </row>
    <row r="55" spans="1:13" ht="12" customHeight="1" x14ac:dyDescent="0.15">
      <c r="A55" s="415">
        <v>26</v>
      </c>
      <c r="B55" s="416">
        <f>VLOOKUP(A55,[1]U16GSL!$B$2:$E$33,2,0)</f>
        <v>3652643</v>
      </c>
      <c r="C55" s="416" t="str">
        <f>VLOOKUP(A55,[1]U16GSL!$B$2:$E$33,3,0)</f>
        <v>飛田　柚香</v>
      </c>
      <c r="D55" s="417" t="s">
        <v>5</v>
      </c>
      <c r="E55" s="416" t="str">
        <f>VLOOKUP(A55,[1]U16GSL!$B$2:$E$33,4,0)</f>
        <v>茨城中</v>
      </c>
      <c r="F55" s="417" t="s">
        <v>6</v>
      </c>
      <c r="G55" s="14"/>
      <c r="H55" s="93">
        <v>64.64</v>
      </c>
      <c r="I55" s="50"/>
      <c r="J55" s="94"/>
      <c r="K55" s="50"/>
      <c r="L55" s="98"/>
      <c r="M55" s="98"/>
    </row>
    <row r="56" spans="1:13" ht="12" customHeight="1" x14ac:dyDescent="0.15">
      <c r="A56" s="415"/>
      <c r="B56" s="416"/>
      <c r="C56" s="416"/>
      <c r="D56" s="417"/>
      <c r="E56" s="416"/>
      <c r="F56" s="417"/>
      <c r="G56" s="4"/>
      <c r="H56" s="94"/>
      <c r="I56" s="92" t="s">
        <v>1079</v>
      </c>
      <c r="J56" s="94"/>
      <c r="K56" s="50"/>
      <c r="L56" s="98"/>
      <c r="M56" s="98"/>
    </row>
    <row r="57" spans="1:13" ht="12" customHeight="1" x14ac:dyDescent="0.15">
      <c r="A57" s="415">
        <v>27</v>
      </c>
      <c r="B57" s="416">
        <f>VLOOKUP(A57,[1]U16GSL!$B$2:$E$33,2,0)</f>
        <v>3652680</v>
      </c>
      <c r="C57" s="416" t="str">
        <f>VLOOKUP(A57,[1]U16GSL!$B$2:$E$33,3,0)</f>
        <v>秋山　弥憂</v>
      </c>
      <c r="D57" s="417" t="s">
        <v>5</v>
      </c>
      <c r="E57" s="416" t="str">
        <f>VLOOKUP(A57,[1]U16GSL!$B$2:$E$33,4,0)</f>
        <v>茨キリ</v>
      </c>
      <c r="F57" s="417" t="s">
        <v>6</v>
      </c>
      <c r="G57" s="10"/>
      <c r="H57" s="94"/>
      <c r="I57" s="93">
        <v>62.62</v>
      </c>
      <c r="J57" s="94"/>
      <c r="K57" s="50"/>
      <c r="L57" s="98"/>
      <c r="M57" s="98"/>
    </row>
    <row r="58" spans="1:13" ht="12" customHeight="1" x14ac:dyDescent="0.15">
      <c r="A58" s="415"/>
      <c r="B58" s="416"/>
      <c r="C58" s="416"/>
      <c r="D58" s="417"/>
      <c r="E58" s="416"/>
      <c r="F58" s="417"/>
      <c r="G58" s="11"/>
      <c r="H58" s="95" t="s">
        <v>1079</v>
      </c>
      <c r="I58" s="94"/>
      <c r="J58" s="94"/>
      <c r="K58" s="50"/>
      <c r="L58" s="98"/>
      <c r="M58" s="98"/>
    </row>
    <row r="59" spans="1:13" ht="12" customHeight="1" x14ac:dyDescent="0.15">
      <c r="A59" s="415">
        <v>28</v>
      </c>
      <c r="B59" s="416">
        <f>VLOOKUP(A59,[1]U16GSL!$B$2:$E$33,2,0)</f>
        <v>3652438</v>
      </c>
      <c r="C59" s="416" t="str">
        <f>VLOOKUP(A59,[1]U16GSL!$B$2:$E$33,3,0)</f>
        <v>中山　未来</v>
      </c>
      <c r="D59" s="417" t="s">
        <v>5</v>
      </c>
      <c r="E59" s="416" t="str">
        <f>VLOOKUP(A59,[1]U16GSL!$B$2:$E$33,4,0)</f>
        <v>大洗ビーチＴＣ</v>
      </c>
      <c r="F59" s="417" t="s">
        <v>6</v>
      </c>
      <c r="G59" s="14"/>
      <c r="H59" s="50">
        <v>46.62</v>
      </c>
      <c r="I59" s="94"/>
      <c r="J59" s="94"/>
      <c r="K59" s="50"/>
      <c r="L59" s="98"/>
      <c r="M59" s="98"/>
    </row>
    <row r="60" spans="1:13" ht="12" customHeight="1" x14ac:dyDescent="0.15">
      <c r="A60" s="415"/>
      <c r="B60" s="416"/>
      <c r="C60" s="416"/>
      <c r="D60" s="417"/>
      <c r="E60" s="416"/>
      <c r="F60" s="417"/>
      <c r="G60" s="4"/>
      <c r="H60" s="50">
        <v>60</v>
      </c>
      <c r="I60" s="94"/>
      <c r="J60" s="95" t="s">
        <v>1082</v>
      </c>
      <c r="K60" s="50"/>
      <c r="L60" s="98"/>
      <c r="M60" s="98"/>
    </row>
    <row r="61" spans="1:13" ht="12" customHeight="1" x14ac:dyDescent="0.15">
      <c r="A61" s="415">
        <v>29</v>
      </c>
      <c r="B61" s="416">
        <f>VLOOKUP(A61,[1]U16GSL!$B$2:$E$33,2,0)</f>
        <v>3652665</v>
      </c>
      <c r="C61" s="416" t="str">
        <f>VLOOKUP(A61,[1]U16GSL!$B$2:$E$33,3,0)</f>
        <v>圷　穂乃嘉</v>
      </c>
      <c r="D61" s="417" t="s">
        <v>5</v>
      </c>
      <c r="E61" s="416" t="str">
        <f>VLOOKUP(A61,[1]U16GSL!$B$2:$E$33,4,0)</f>
        <v>茨城中</v>
      </c>
      <c r="F61" s="417" t="s">
        <v>6</v>
      </c>
      <c r="G61" s="10"/>
      <c r="H61" s="50"/>
      <c r="I61" s="94"/>
      <c r="J61" s="50">
        <v>61.61</v>
      </c>
      <c r="K61" s="50"/>
      <c r="L61" s="98"/>
      <c r="M61" s="98"/>
    </row>
    <row r="62" spans="1:13" ht="12" customHeight="1" x14ac:dyDescent="0.15">
      <c r="A62" s="415"/>
      <c r="B62" s="416"/>
      <c r="C62" s="416"/>
      <c r="D62" s="417"/>
      <c r="E62" s="416"/>
      <c r="F62" s="417"/>
      <c r="G62" s="11"/>
      <c r="H62" s="92" t="s">
        <v>1080</v>
      </c>
      <c r="I62" s="94"/>
      <c r="J62" s="50"/>
      <c r="K62" s="50"/>
      <c r="L62" s="98"/>
      <c r="M62" s="98"/>
    </row>
    <row r="63" spans="1:13" ht="12" customHeight="1" x14ac:dyDescent="0.15">
      <c r="A63" s="415">
        <v>30</v>
      </c>
      <c r="B63" s="416">
        <f>VLOOKUP(A63,[1]U16GSL!$B$2:$E$33,2,0)</f>
        <v>3652495</v>
      </c>
      <c r="C63" s="416" t="str">
        <f>VLOOKUP(A63,[1]U16GSL!$B$2:$E$33,3,0)</f>
        <v>寺田　美郷</v>
      </c>
      <c r="D63" s="417" t="s">
        <v>5</v>
      </c>
      <c r="E63" s="416" t="str">
        <f>VLOOKUP(A63,[1]U16GSL!$B$2:$E$33,4,0)</f>
        <v>並木中等</v>
      </c>
      <c r="F63" s="417" t="s">
        <v>6</v>
      </c>
      <c r="G63" s="14"/>
      <c r="H63" s="50" t="s">
        <v>1081</v>
      </c>
      <c r="I63" s="96"/>
      <c r="J63" s="50"/>
      <c r="K63" s="50"/>
      <c r="L63" s="98"/>
      <c r="M63" s="98"/>
    </row>
    <row r="64" spans="1:13" ht="12" customHeight="1" x14ac:dyDescent="0.15">
      <c r="A64" s="415"/>
      <c r="B64" s="416"/>
      <c r="C64" s="416"/>
      <c r="D64" s="417"/>
      <c r="E64" s="416"/>
      <c r="F64" s="417"/>
      <c r="G64" s="4"/>
      <c r="H64" s="94"/>
      <c r="I64" s="95" t="s">
        <v>1082</v>
      </c>
      <c r="J64" s="50"/>
      <c r="K64" s="50"/>
      <c r="L64" s="98"/>
      <c r="M64" s="98"/>
    </row>
    <row r="65" spans="1:13" ht="12" customHeight="1" x14ac:dyDescent="0.15">
      <c r="A65" s="415">
        <v>31</v>
      </c>
      <c r="B65" s="416" t="str">
        <f>VLOOKUP(A65,[1]U16GSL!$B$2:$E$33,2,0)</f>
        <v>Ｂｙｅ</v>
      </c>
      <c r="C65" s="416"/>
      <c r="D65" s="417" t="s">
        <v>5</v>
      </c>
      <c r="E65" s="416"/>
      <c r="F65" s="417" t="s">
        <v>6</v>
      </c>
      <c r="G65" s="10"/>
      <c r="H65" s="94"/>
      <c r="I65" s="50">
        <v>61.62</v>
      </c>
      <c r="J65" s="50"/>
      <c r="K65" s="50"/>
      <c r="L65" s="98"/>
      <c r="M65" s="98"/>
    </row>
    <row r="66" spans="1:13" ht="12" customHeight="1" x14ac:dyDescent="0.15">
      <c r="A66" s="415"/>
      <c r="B66" s="416"/>
      <c r="C66" s="416"/>
      <c r="D66" s="417"/>
      <c r="E66" s="416"/>
      <c r="F66" s="417"/>
      <c r="G66" s="11"/>
      <c r="H66" s="95"/>
      <c r="I66" s="50"/>
      <c r="J66" s="50"/>
      <c r="K66" s="50"/>
      <c r="L66" s="98"/>
      <c r="M66" s="98"/>
    </row>
    <row r="67" spans="1:13" ht="12" customHeight="1" x14ac:dyDescent="0.15">
      <c r="A67" s="415">
        <v>32</v>
      </c>
      <c r="B67" s="416">
        <f>VLOOKUP(A67,[1]U16GSL!$B$2:$E$33,2,0)</f>
        <v>3652178</v>
      </c>
      <c r="C67" s="416" t="str">
        <f>VLOOKUP(A67,[1]U16GSL!$B$2:$E$33,3,0)</f>
        <v>武部　せな</v>
      </c>
      <c r="D67" s="417" t="s">
        <v>5</v>
      </c>
      <c r="E67" s="416" t="str">
        <f>VLOOKUP(A67,[1]U16GSL!$B$2:$E$33,4,0)</f>
        <v>ＣＳＪ</v>
      </c>
      <c r="F67" s="417" t="s">
        <v>6</v>
      </c>
      <c r="G67" s="14"/>
      <c r="H67" s="99"/>
      <c r="I67" s="100"/>
      <c r="J67" s="100"/>
      <c r="K67" s="100"/>
      <c r="L67" s="101"/>
      <c r="M67" s="101"/>
    </row>
    <row r="68" spans="1:13" ht="12" customHeight="1" x14ac:dyDescent="0.15">
      <c r="A68" s="415"/>
      <c r="B68" s="416"/>
      <c r="C68" s="416"/>
      <c r="D68" s="417"/>
      <c r="E68" s="416"/>
      <c r="F68" s="417"/>
      <c r="G68" s="4"/>
      <c r="H68" s="4"/>
      <c r="J68" s="4"/>
      <c r="K68" s="4"/>
      <c r="L68" s="21"/>
      <c r="M68" s="21"/>
    </row>
    <row r="69" spans="1:13" x14ac:dyDescent="0.15">
      <c r="M69" s="23"/>
    </row>
    <row r="70" spans="1:13" x14ac:dyDescent="0.15">
      <c r="A70" s="21"/>
      <c r="B70" s="23"/>
      <c r="C70" s="23"/>
      <c r="D70" s="23"/>
      <c r="E70" s="23"/>
      <c r="F70" s="23"/>
      <c r="G70" s="23"/>
      <c r="H70" s="23"/>
      <c r="I70" s="23"/>
      <c r="M70" s="23"/>
    </row>
    <row r="71" spans="1:13" x14ac:dyDescent="0.15">
      <c r="A71" s="23"/>
      <c r="B71" s="418"/>
      <c r="C71" s="418"/>
      <c r="D71" s="431"/>
      <c r="E71" s="418"/>
      <c r="F71" s="431"/>
      <c r="G71" s="21"/>
      <c r="H71" s="380"/>
      <c r="I71" s="23"/>
      <c r="M71" s="23"/>
    </row>
    <row r="72" spans="1:13" x14ac:dyDescent="0.15">
      <c r="A72" s="23"/>
      <c r="B72" s="418"/>
      <c r="C72" s="418"/>
      <c r="D72" s="431"/>
      <c r="E72" s="418"/>
      <c r="F72" s="431"/>
      <c r="G72" s="21"/>
      <c r="H72" s="380"/>
      <c r="I72" s="23"/>
      <c r="M72" s="23"/>
    </row>
    <row r="73" spans="1:13" x14ac:dyDescent="0.15">
      <c r="A73" s="23"/>
      <c r="B73" s="418"/>
      <c r="C73" s="418"/>
      <c r="D73" s="431"/>
      <c r="E73" s="418"/>
      <c r="F73" s="431"/>
      <c r="G73" s="21"/>
      <c r="H73" s="352"/>
      <c r="I73" s="23"/>
      <c r="M73" s="23"/>
    </row>
    <row r="74" spans="1:13" x14ac:dyDescent="0.15">
      <c r="A74" s="23"/>
      <c r="B74" s="418"/>
      <c r="C74" s="418"/>
      <c r="D74" s="431"/>
      <c r="E74" s="418"/>
      <c r="F74" s="431"/>
      <c r="G74" s="21"/>
      <c r="H74" s="21"/>
      <c r="I74" s="23"/>
      <c r="M74" s="23"/>
    </row>
    <row r="75" spans="1:13" x14ac:dyDescent="0.15">
      <c r="A75" s="23"/>
      <c r="B75" s="23"/>
      <c r="C75" s="23"/>
      <c r="D75" s="23"/>
      <c r="E75" s="23"/>
      <c r="F75" s="23"/>
      <c r="G75" s="23"/>
      <c r="H75" s="23"/>
      <c r="I75" s="23"/>
      <c r="M75" s="23"/>
    </row>
    <row r="76" spans="1:13" x14ac:dyDescent="0.15">
      <c r="A76" s="21"/>
      <c r="B76" s="23"/>
      <c r="C76" s="23"/>
      <c r="D76" s="23"/>
      <c r="E76" s="23"/>
      <c r="F76" s="23"/>
      <c r="G76" s="23"/>
      <c r="H76" s="23"/>
      <c r="I76" s="23"/>
      <c r="M76" s="23"/>
    </row>
    <row r="77" spans="1:13" x14ac:dyDescent="0.15">
      <c r="A77" s="23"/>
      <c r="B77" s="418"/>
      <c r="C77" s="418"/>
      <c r="D77" s="431"/>
      <c r="E77" s="418"/>
      <c r="F77" s="431"/>
      <c r="G77" s="21"/>
      <c r="H77" s="380"/>
      <c r="I77" s="23"/>
      <c r="M77" s="23"/>
    </row>
    <row r="78" spans="1:13" x14ac:dyDescent="0.15">
      <c r="A78" s="23"/>
      <c r="B78" s="418"/>
      <c r="C78" s="418"/>
      <c r="D78" s="431"/>
      <c r="E78" s="418"/>
      <c r="F78" s="431"/>
      <c r="G78" s="21"/>
      <c r="H78" s="380"/>
      <c r="I78" s="23"/>
    </row>
    <row r="79" spans="1:13" x14ac:dyDescent="0.15">
      <c r="A79" s="23"/>
      <c r="B79" s="418"/>
      <c r="C79" s="418"/>
      <c r="D79" s="431"/>
      <c r="E79" s="418"/>
      <c r="F79" s="431"/>
      <c r="G79" s="21"/>
      <c r="H79" s="380"/>
      <c r="I79" s="23"/>
    </row>
    <row r="80" spans="1:13" x14ac:dyDescent="0.15">
      <c r="A80" s="23"/>
      <c r="B80" s="418"/>
      <c r="C80" s="418"/>
      <c r="D80" s="431"/>
      <c r="E80" s="418"/>
      <c r="F80" s="431"/>
      <c r="G80" s="21"/>
      <c r="H80" s="21"/>
      <c r="I80" s="380"/>
    </row>
    <row r="81" spans="1:9" x14ac:dyDescent="0.15">
      <c r="A81" s="23"/>
      <c r="B81" s="418"/>
      <c r="C81" s="418"/>
      <c r="D81" s="431"/>
      <c r="E81" s="418"/>
      <c r="F81" s="431"/>
      <c r="G81" s="21"/>
      <c r="H81" s="380"/>
      <c r="I81" s="380"/>
    </row>
    <row r="82" spans="1:9" x14ac:dyDescent="0.15">
      <c r="A82" s="23"/>
      <c r="B82" s="418"/>
      <c r="C82" s="418"/>
      <c r="D82" s="431"/>
      <c r="E82" s="418"/>
      <c r="F82" s="431"/>
      <c r="G82" s="21"/>
      <c r="H82" s="380"/>
      <c r="I82" s="23"/>
    </row>
    <row r="83" spans="1:9" x14ac:dyDescent="0.15">
      <c r="A83" s="23"/>
      <c r="B83" s="418"/>
      <c r="C83" s="418"/>
      <c r="D83" s="431"/>
      <c r="E83" s="418"/>
      <c r="F83" s="431"/>
      <c r="G83" s="21"/>
      <c r="H83" s="380"/>
      <c r="I83" s="23"/>
    </row>
    <row r="84" spans="1:9" x14ac:dyDescent="0.15">
      <c r="A84" s="23"/>
      <c r="B84" s="418"/>
      <c r="C84" s="418"/>
      <c r="D84" s="431"/>
      <c r="E84" s="418"/>
      <c r="F84" s="431"/>
      <c r="G84" s="21"/>
      <c r="H84" s="21"/>
      <c r="I84" s="23"/>
    </row>
    <row r="85" spans="1:9" x14ac:dyDescent="0.15">
      <c r="A85" s="23"/>
      <c r="B85" s="23"/>
      <c r="C85" s="23"/>
      <c r="D85" s="23"/>
      <c r="E85" s="23"/>
      <c r="F85" s="23"/>
      <c r="G85" s="23"/>
      <c r="H85" s="23"/>
      <c r="I85" s="23"/>
    </row>
    <row r="86" spans="1:9" x14ac:dyDescent="0.15">
      <c r="A86" s="21"/>
      <c r="B86" s="21"/>
      <c r="C86" s="23"/>
      <c r="D86" s="23"/>
      <c r="E86" s="23"/>
      <c r="F86" s="23"/>
      <c r="G86" s="23"/>
      <c r="H86" s="23"/>
      <c r="I86" s="23"/>
    </row>
    <row r="87" spans="1:9" x14ac:dyDescent="0.15">
      <c r="A87" s="23"/>
      <c r="B87" s="418"/>
      <c r="C87" s="418"/>
      <c r="D87" s="431"/>
      <c r="E87" s="418"/>
      <c r="F87" s="431"/>
      <c r="G87" s="21"/>
      <c r="H87" s="380"/>
      <c r="I87" s="23"/>
    </row>
    <row r="88" spans="1:9" x14ac:dyDescent="0.15">
      <c r="A88" s="23"/>
      <c r="B88" s="418"/>
      <c r="C88" s="418"/>
      <c r="D88" s="431"/>
      <c r="E88" s="418"/>
      <c r="F88" s="431"/>
      <c r="G88" s="21"/>
      <c r="H88" s="380"/>
      <c r="I88" s="23"/>
    </row>
    <row r="89" spans="1:9" x14ac:dyDescent="0.15">
      <c r="A89" s="23"/>
      <c r="B89" s="418"/>
      <c r="C89" s="418"/>
      <c r="D89" s="431"/>
      <c r="E89" s="418"/>
      <c r="F89" s="431"/>
      <c r="G89" s="21"/>
      <c r="H89" s="380"/>
      <c r="I89" s="23"/>
    </row>
    <row r="90" spans="1:9" x14ac:dyDescent="0.15">
      <c r="A90" s="23"/>
      <c r="B90" s="418"/>
      <c r="C90" s="418"/>
      <c r="D90" s="431"/>
      <c r="E90" s="418"/>
      <c r="F90" s="431"/>
      <c r="G90" s="21"/>
      <c r="H90" s="21"/>
      <c r="I90" s="23"/>
    </row>
  </sheetData>
  <mergeCells count="221">
    <mergeCell ref="B87:B88"/>
    <mergeCell ref="C87:C88"/>
    <mergeCell ref="D87:D88"/>
    <mergeCell ref="E87:E88"/>
    <mergeCell ref="F87:F88"/>
    <mergeCell ref="B89:B90"/>
    <mergeCell ref="C89:C90"/>
    <mergeCell ref="D89:D90"/>
    <mergeCell ref="E89:E90"/>
    <mergeCell ref="F89:F9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2:C32"/>
    <mergeCell ref="A23:A24"/>
    <mergeCell ref="A21:A22"/>
    <mergeCell ref="B21:B22"/>
    <mergeCell ref="C21:C22"/>
    <mergeCell ref="D21:D22"/>
    <mergeCell ref="E21:E22"/>
    <mergeCell ref="F21:F22"/>
    <mergeCell ref="B24:C24"/>
    <mergeCell ref="A27:A28"/>
    <mergeCell ref="A25:A26"/>
    <mergeCell ref="B25:B26"/>
    <mergeCell ref="C25:C26"/>
    <mergeCell ref="D25:D26"/>
    <mergeCell ref="E25:E26"/>
    <mergeCell ref="F25:F26"/>
    <mergeCell ref="B28:C28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C8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topLeftCell="A49" zoomScaleNormal="100" zoomScaleSheetLayoutView="100" workbookViewId="0">
      <selection activeCell="G75" sqref="G75"/>
    </sheetView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13.3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 x14ac:dyDescent="0.15">
      <c r="A1" s="167" t="s">
        <v>906</v>
      </c>
      <c r="B1" s="24"/>
      <c r="C1" s="25"/>
      <c r="D1" s="25"/>
      <c r="E1" s="25"/>
      <c r="F1" s="3"/>
    </row>
    <row r="2" spans="1:11" ht="17.25" x14ac:dyDescent="0.15">
      <c r="A2" s="167" t="s">
        <v>52</v>
      </c>
      <c r="B2" s="24"/>
      <c r="C2" s="25"/>
      <c r="D2" s="25"/>
      <c r="E2" s="25"/>
    </row>
    <row r="3" spans="1:11" ht="17.25" x14ac:dyDescent="0.15">
      <c r="A3" s="167"/>
      <c r="B3" s="24"/>
      <c r="C3" s="25"/>
      <c r="D3" s="25"/>
      <c r="E3" s="25"/>
    </row>
    <row r="4" spans="1:11" x14ac:dyDescent="0.15">
      <c r="G4" s="7">
        <v>1</v>
      </c>
      <c r="H4" s="8" t="s">
        <v>166</v>
      </c>
      <c r="I4" s="8" t="s">
        <v>3</v>
      </c>
      <c r="J4" s="9" t="s">
        <v>167</v>
      </c>
      <c r="K4" s="9" t="s">
        <v>4</v>
      </c>
    </row>
    <row r="5" spans="1:11" s="104" customFormat="1" ht="12" customHeight="1" x14ac:dyDescent="0.15">
      <c r="A5" s="447">
        <v>1</v>
      </c>
      <c r="B5" s="421">
        <f>VLOOKUP(A5,[1]U16GDL!$B$2:$H$17,2,0)</f>
        <v>3652394</v>
      </c>
      <c r="C5" s="421" t="str">
        <f>VLOOKUP(A5,[1]U16GDL!$B$2:$H$17,3,0)</f>
        <v>五十嵐　萌々</v>
      </c>
      <c r="D5" s="421" t="s">
        <v>168</v>
      </c>
      <c r="E5" s="421" t="str">
        <f>VLOOKUP(A5,[1]U16GDL!$B$2:$H$17,4,0)</f>
        <v>ＣＳＪ</v>
      </c>
      <c r="F5" s="422" t="s">
        <v>169</v>
      </c>
      <c r="G5" s="102"/>
      <c r="H5" s="102"/>
      <c r="I5" s="103"/>
      <c r="J5" s="103"/>
      <c r="K5" s="103"/>
    </row>
    <row r="6" spans="1:11" s="104" customFormat="1" ht="12" customHeight="1" x14ac:dyDescent="0.15">
      <c r="A6" s="447"/>
      <c r="B6" s="421"/>
      <c r="C6" s="421"/>
      <c r="D6" s="421"/>
      <c r="E6" s="421"/>
      <c r="F6" s="422"/>
      <c r="G6" s="102"/>
      <c r="H6" s="102"/>
      <c r="I6" s="103"/>
      <c r="J6" s="103"/>
      <c r="K6" s="103"/>
    </row>
    <row r="7" spans="1:11" s="104" customFormat="1" ht="12" customHeight="1" x14ac:dyDescent="0.15">
      <c r="A7" s="447"/>
      <c r="B7" s="419">
        <f>VLOOKUP(A5,[1]U16GDL!$B$2:$H$17,5,0)</f>
        <v>3652671</v>
      </c>
      <c r="C7" s="419" t="str">
        <f>VLOOKUP(A5,[1]U16GDL!$B$2:$H$17,6,0)</f>
        <v>長谷川　優衣</v>
      </c>
      <c r="D7" s="419" t="s">
        <v>168</v>
      </c>
      <c r="E7" s="419" t="str">
        <f>VLOOKUP(A5,[1]U16GDL!$B$2:$H$17,7,0)</f>
        <v>ＣＳＪ</v>
      </c>
      <c r="F7" s="423" t="s">
        <v>169</v>
      </c>
      <c r="G7" s="105"/>
      <c r="H7" s="102"/>
      <c r="I7" s="103"/>
      <c r="J7" s="103"/>
      <c r="K7" s="103"/>
    </row>
    <row r="8" spans="1:11" s="104" customFormat="1" ht="12" customHeight="1" x14ac:dyDescent="0.15">
      <c r="A8" s="447"/>
      <c r="B8" s="419"/>
      <c r="C8" s="419"/>
      <c r="D8" s="419"/>
      <c r="E8" s="419"/>
      <c r="F8" s="423"/>
      <c r="G8" s="106"/>
      <c r="H8" s="30"/>
      <c r="I8" s="103"/>
      <c r="J8" s="103"/>
      <c r="K8" s="103"/>
    </row>
    <row r="9" spans="1:11" s="104" customFormat="1" ht="12" customHeight="1" x14ac:dyDescent="0.15">
      <c r="A9" s="447">
        <v>2</v>
      </c>
      <c r="B9" s="424" t="str">
        <f>VLOOKUP(A9,[1]U16GDL!$B$2:$H$17,2,0)</f>
        <v>Ｂｙｅ</v>
      </c>
      <c r="C9" s="424"/>
      <c r="D9" s="421" t="s">
        <v>168</v>
      </c>
      <c r="E9" s="421"/>
      <c r="F9" s="422" t="s">
        <v>169</v>
      </c>
      <c r="G9" s="106"/>
      <c r="H9" s="105"/>
      <c r="I9" s="103"/>
      <c r="J9" s="103"/>
      <c r="K9" s="103"/>
    </row>
    <row r="10" spans="1:11" s="104" customFormat="1" ht="12" customHeight="1" x14ac:dyDescent="0.15">
      <c r="A10" s="447"/>
      <c r="B10" s="424"/>
      <c r="C10" s="424"/>
      <c r="D10" s="421"/>
      <c r="E10" s="421"/>
      <c r="F10" s="422"/>
      <c r="G10" s="107"/>
      <c r="H10" s="106"/>
      <c r="I10" s="103"/>
      <c r="J10" s="103"/>
      <c r="K10" s="103"/>
    </row>
    <row r="11" spans="1:11" s="104" customFormat="1" ht="12" customHeight="1" x14ac:dyDescent="0.15">
      <c r="A11" s="447"/>
      <c r="B11" s="424"/>
      <c r="C11" s="424"/>
      <c r="D11" s="419" t="s">
        <v>168</v>
      </c>
      <c r="E11" s="419"/>
      <c r="F11" s="423" t="s">
        <v>169</v>
      </c>
      <c r="G11" s="102"/>
      <c r="H11" s="106"/>
      <c r="I11" s="103"/>
      <c r="J11" s="103"/>
      <c r="K11" s="103"/>
    </row>
    <row r="12" spans="1:11" s="104" customFormat="1" ht="12" customHeight="1" x14ac:dyDescent="0.15">
      <c r="A12" s="447"/>
      <c r="B12" s="424"/>
      <c r="C12" s="424"/>
      <c r="D12" s="419"/>
      <c r="E12" s="419"/>
      <c r="F12" s="423"/>
      <c r="G12" s="102"/>
      <c r="H12" s="106"/>
      <c r="I12" s="108" t="s">
        <v>1093</v>
      </c>
      <c r="J12" s="103"/>
      <c r="K12" s="103"/>
    </row>
    <row r="13" spans="1:11" s="104" customFormat="1" ht="12" customHeight="1" x14ac:dyDescent="0.15">
      <c r="A13" s="447">
        <v>3</v>
      </c>
      <c r="B13" s="421">
        <f>VLOOKUP(A13,[1]U16GDL!$B$2:$H$17,2,0)</f>
        <v>3652680</v>
      </c>
      <c r="C13" s="421" t="str">
        <f>VLOOKUP(A13,[1]U16GDL!$B$2:$H$17,3,0)</f>
        <v>秋山　弥憂</v>
      </c>
      <c r="D13" s="421" t="s">
        <v>5</v>
      </c>
      <c r="E13" s="421" t="str">
        <f>VLOOKUP(A13,[1]U16GDL!$B$2:$H$17,4,0)</f>
        <v>茨キリ</v>
      </c>
      <c r="F13" s="422" t="s">
        <v>6</v>
      </c>
      <c r="G13" s="102"/>
      <c r="H13" s="106"/>
      <c r="I13" s="362" t="s">
        <v>1102</v>
      </c>
      <c r="J13" s="103"/>
      <c r="K13" s="103"/>
    </row>
    <row r="14" spans="1:11" s="104" customFormat="1" ht="12" customHeight="1" x14ac:dyDescent="0.15">
      <c r="A14" s="447"/>
      <c r="B14" s="421"/>
      <c r="C14" s="421"/>
      <c r="D14" s="421"/>
      <c r="E14" s="421"/>
      <c r="F14" s="422"/>
      <c r="G14" s="30"/>
      <c r="H14" s="106"/>
      <c r="I14" s="110"/>
      <c r="J14" s="103"/>
      <c r="K14" s="103"/>
    </row>
    <row r="15" spans="1:11" s="104" customFormat="1" ht="12" customHeight="1" x14ac:dyDescent="0.15">
      <c r="A15" s="447"/>
      <c r="B15" s="419">
        <f>VLOOKUP(A13,[1]U16GDL!$B$2:$H$17,5,0)</f>
        <v>3652686</v>
      </c>
      <c r="C15" s="419" t="str">
        <f>VLOOKUP(A13,[1]U16GDL!$B$2:$H$17,6,0)</f>
        <v>豊田　絢音</v>
      </c>
      <c r="D15" s="419" t="s">
        <v>5</v>
      </c>
      <c r="E15" s="419" t="str">
        <f>VLOOKUP(A13,[1]U16GDL!$B$2:$H$17,7,0)</f>
        <v>茨キリ</v>
      </c>
      <c r="F15" s="423" t="s">
        <v>6</v>
      </c>
      <c r="G15" s="105"/>
      <c r="H15" s="111"/>
      <c r="I15" s="110"/>
      <c r="J15" s="103"/>
      <c r="K15" s="103"/>
    </row>
    <row r="16" spans="1:11" s="104" customFormat="1" ht="12" customHeight="1" x14ac:dyDescent="0.15">
      <c r="A16" s="447"/>
      <c r="B16" s="419"/>
      <c r="C16" s="419"/>
      <c r="D16" s="419"/>
      <c r="E16" s="419"/>
      <c r="F16" s="423"/>
      <c r="G16" s="106"/>
      <c r="H16" s="39" t="s">
        <v>1103</v>
      </c>
      <c r="I16" s="110"/>
      <c r="J16" s="103"/>
      <c r="K16" s="103"/>
    </row>
    <row r="17" spans="1:11" s="104" customFormat="1" ht="12" customHeight="1" x14ac:dyDescent="0.15">
      <c r="A17" s="447">
        <v>4</v>
      </c>
      <c r="B17" s="421">
        <f>VLOOKUP(A17,[1]U16GDL!$B$2:$H$17,2,0)</f>
        <v>3652666</v>
      </c>
      <c r="C17" s="421" t="str">
        <f>VLOOKUP(A17,[1]U16GDL!$B$2:$H$17,3,0)</f>
        <v>川西　瞳月</v>
      </c>
      <c r="D17" s="421" t="s">
        <v>5</v>
      </c>
      <c r="E17" s="421" t="str">
        <f>VLOOKUP(A17,[1]U16GDL!$B$2:$H$17,4,0)</f>
        <v>茨城中</v>
      </c>
      <c r="F17" s="422" t="s">
        <v>6</v>
      </c>
      <c r="G17" s="106"/>
      <c r="H17" s="354" t="s">
        <v>1107</v>
      </c>
      <c r="I17" s="110"/>
      <c r="J17" s="103"/>
      <c r="K17" s="103"/>
    </row>
    <row r="18" spans="1:11" s="104" customFormat="1" ht="12" customHeight="1" x14ac:dyDescent="0.15">
      <c r="A18" s="447"/>
      <c r="B18" s="421"/>
      <c r="C18" s="421"/>
      <c r="D18" s="421"/>
      <c r="E18" s="421"/>
      <c r="F18" s="422"/>
      <c r="G18" s="107"/>
      <c r="H18" s="102"/>
      <c r="I18" s="110"/>
      <c r="J18" s="103"/>
      <c r="K18" s="103"/>
    </row>
    <row r="19" spans="1:11" s="104" customFormat="1" ht="12" customHeight="1" x14ac:dyDescent="0.15">
      <c r="A19" s="447"/>
      <c r="B19" s="419">
        <f>VLOOKUP(A17,[1]U16GDL!$B$2:$H$17,5,0)</f>
        <v>3652668</v>
      </c>
      <c r="C19" s="419" t="str">
        <f>VLOOKUP(A17,[1]U16GDL!$B$2:$H$17,6,0)</f>
        <v>前田　紗希</v>
      </c>
      <c r="D19" s="419" t="s">
        <v>5</v>
      </c>
      <c r="E19" s="419" t="str">
        <f>VLOOKUP(A17,[1]U16GDL!$B$2:$H$17,7,0)</f>
        <v>茨城中</v>
      </c>
      <c r="F19" s="423" t="s">
        <v>6</v>
      </c>
      <c r="G19" s="102"/>
      <c r="H19" s="102"/>
      <c r="I19" s="110"/>
      <c r="J19" s="103"/>
      <c r="K19" s="103"/>
    </row>
    <row r="20" spans="1:11" s="104" customFormat="1" ht="12" customHeight="1" x14ac:dyDescent="0.15">
      <c r="A20" s="447"/>
      <c r="B20" s="419"/>
      <c r="C20" s="419"/>
      <c r="D20" s="419"/>
      <c r="E20" s="419"/>
      <c r="F20" s="423"/>
      <c r="G20" s="102"/>
      <c r="H20" s="102"/>
      <c r="I20" s="110"/>
      <c r="J20" s="108" t="s">
        <v>1093</v>
      </c>
      <c r="K20" s="103"/>
    </row>
    <row r="21" spans="1:11" s="104" customFormat="1" ht="12" customHeight="1" x14ac:dyDescent="0.15">
      <c r="A21" s="447">
        <v>5</v>
      </c>
      <c r="B21" s="421">
        <f>VLOOKUP(A21,[1]U16GDL!$B$2:$H$17,2,0)</f>
        <v>3652455</v>
      </c>
      <c r="C21" s="421" t="str">
        <f>VLOOKUP(A21,[1]U16GDL!$B$2:$H$17,3,0)</f>
        <v>小原　萌夢</v>
      </c>
      <c r="D21" s="421" t="s">
        <v>111</v>
      </c>
      <c r="E21" s="421" t="str">
        <f>VLOOKUP(A21,[1]U16GDL!$B$2:$H$17,4,0)</f>
        <v>Ａｓｃｈ Ｔ．Ａ</v>
      </c>
      <c r="F21" s="422" t="s">
        <v>6</v>
      </c>
      <c r="G21" s="102"/>
      <c r="H21" s="102"/>
      <c r="I21" s="110"/>
      <c r="J21" s="109">
        <v>61.61</v>
      </c>
      <c r="K21" s="103"/>
    </row>
    <row r="22" spans="1:11" s="104" customFormat="1" ht="12" customHeight="1" x14ac:dyDescent="0.15">
      <c r="A22" s="447"/>
      <c r="B22" s="421"/>
      <c r="C22" s="421"/>
      <c r="D22" s="421"/>
      <c r="E22" s="421"/>
      <c r="F22" s="422"/>
      <c r="G22" s="30"/>
      <c r="H22" s="102"/>
      <c r="I22" s="110"/>
      <c r="J22" s="110"/>
      <c r="K22" s="103"/>
    </row>
    <row r="23" spans="1:11" s="104" customFormat="1" ht="12" customHeight="1" x14ac:dyDescent="0.15">
      <c r="A23" s="447"/>
      <c r="B23" s="419">
        <f>VLOOKUP(A21,[1]U16GDL!$B$2:$H$17,5,0)</f>
        <v>3652581</v>
      </c>
      <c r="C23" s="419" t="str">
        <f>VLOOKUP(A21,[1]U16GDL!$B$2:$H$17,6,0)</f>
        <v>田口　優花</v>
      </c>
      <c r="D23" s="419" t="s">
        <v>49</v>
      </c>
      <c r="E23" s="419" t="str">
        <f>VLOOKUP(A21,[1]U16GDL!$B$2:$H$17,7,0)</f>
        <v>Ａｓｃｈ Ｔ．Ａ</v>
      </c>
      <c r="F23" s="423" t="s">
        <v>110</v>
      </c>
      <c r="G23" s="105"/>
      <c r="H23" s="102"/>
      <c r="I23" s="110"/>
      <c r="J23" s="110"/>
      <c r="K23" s="103"/>
    </row>
    <row r="24" spans="1:11" s="104" customFormat="1" ht="12" customHeight="1" x14ac:dyDescent="0.15">
      <c r="A24" s="447"/>
      <c r="B24" s="419"/>
      <c r="C24" s="419"/>
      <c r="D24" s="419"/>
      <c r="E24" s="419"/>
      <c r="F24" s="423"/>
      <c r="G24" s="106"/>
      <c r="H24" s="112"/>
      <c r="I24" s="110"/>
      <c r="J24" s="110"/>
      <c r="K24" s="103"/>
    </row>
    <row r="25" spans="1:11" s="104" customFormat="1" ht="12" customHeight="1" x14ac:dyDescent="0.15">
      <c r="A25" s="447">
        <v>6</v>
      </c>
      <c r="B25" s="424" t="str">
        <f>VLOOKUP(A25,[1]U16GDL!$B$2:$H$17,2,0)</f>
        <v>Ｂｙｅ</v>
      </c>
      <c r="C25" s="424"/>
      <c r="D25" s="421" t="s">
        <v>5</v>
      </c>
      <c r="E25" s="421"/>
      <c r="F25" s="422" t="s">
        <v>110</v>
      </c>
      <c r="G25" s="106"/>
      <c r="H25" s="105"/>
      <c r="I25" s="110"/>
      <c r="J25" s="110"/>
      <c r="K25" s="103"/>
    </row>
    <row r="26" spans="1:11" s="104" customFormat="1" ht="12" customHeight="1" x14ac:dyDescent="0.15">
      <c r="A26" s="447"/>
      <c r="B26" s="424"/>
      <c r="C26" s="424"/>
      <c r="D26" s="421"/>
      <c r="E26" s="421"/>
      <c r="F26" s="422"/>
      <c r="G26" s="107"/>
      <c r="H26" s="106"/>
      <c r="I26" s="110"/>
      <c r="J26" s="110"/>
      <c r="K26" s="103"/>
    </row>
    <row r="27" spans="1:11" s="104" customFormat="1" ht="12" customHeight="1" x14ac:dyDescent="0.15">
      <c r="A27" s="447"/>
      <c r="B27" s="424"/>
      <c r="C27" s="424"/>
      <c r="D27" s="419" t="s">
        <v>111</v>
      </c>
      <c r="E27" s="419"/>
      <c r="F27" s="423" t="s">
        <v>6</v>
      </c>
      <c r="G27" s="102"/>
      <c r="H27" s="106"/>
      <c r="I27" s="110"/>
      <c r="J27" s="110"/>
      <c r="K27" s="103"/>
    </row>
    <row r="28" spans="1:11" s="104" customFormat="1" ht="12" customHeight="1" x14ac:dyDescent="0.15">
      <c r="A28" s="447"/>
      <c r="B28" s="424"/>
      <c r="C28" s="424"/>
      <c r="D28" s="419"/>
      <c r="E28" s="419"/>
      <c r="F28" s="423"/>
      <c r="G28" s="102"/>
      <c r="H28" s="106"/>
      <c r="I28" s="113" t="s">
        <v>1096</v>
      </c>
      <c r="J28" s="114"/>
      <c r="K28" s="103"/>
    </row>
    <row r="29" spans="1:11" s="104" customFormat="1" ht="12" customHeight="1" x14ac:dyDescent="0.15">
      <c r="A29" s="447">
        <v>7</v>
      </c>
      <c r="B29" s="421">
        <f>VLOOKUP(A29,[1]U16GDL!$B$2:$H$17,2,0)</f>
        <v>3652643</v>
      </c>
      <c r="C29" s="421" t="str">
        <f>VLOOKUP(A29,[1]U16GDL!$B$2:$H$17,3,0)</f>
        <v>飛田　柚香</v>
      </c>
      <c r="D29" s="421" t="s">
        <v>170</v>
      </c>
      <c r="E29" s="421" t="str">
        <f>VLOOKUP(A29,[1]U16GDL!$B$2:$H$17,4,0)</f>
        <v>茨城中</v>
      </c>
      <c r="F29" s="422" t="s">
        <v>6</v>
      </c>
      <c r="G29" s="102"/>
      <c r="H29" s="106"/>
      <c r="I29" s="103">
        <v>64.459999999999994</v>
      </c>
      <c r="J29" s="110"/>
      <c r="K29" s="103"/>
    </row>
    <row r="30" spans="1:11" s="104" customFormat="1" ht="12" customHeight="1" x14ac:dyDescent="0.15">
      <c r="A30" s="447"/>
      <c r="B30" s="421"/>
      <c r="C30" s="421"/>
      <c r="D30" s="421"/>
      <c r="E30" s="421"/>
      <c r="F30" s="422"/>
      <c r="G30" s="30"/>
      <c r="H30" s="106"/>
      <c r="I30" s="356" t="s">
        <v>1101</v>
      </c>
      <c r="J30" s="110"/>
      <c r="K30" s="103"/>
    </row>
    <row r="31" spans="1:11" s="104" customFormat="1" ht="12" customHeight="1" x14ac:dyDescent="0.15">
      <c r="A31" s="447"/>
      <c r="B31" s="419">
        <f>VLOOKUP(A29,[1]U16GDL!$B$2:$H$17,5,0)</f>
        <v>3652636</v>
      </c>
      <c r="C31" s="419" t="str">
        <f>VLOOKUP(A29,[1]U16GDL!$B$2:$H$17,6,0)</f>
        <v>中山　衣久瑠</v>
      </c>
      <c r="D31" s="419" t="s">
        <v>171</v>
      </c>
      <c r="E31" s="419" t="str">
        <f>VLOOKUP(A29,[1]U16GDL!$B$2:$H$17,7,0)</f>
        <v>茨城中</v>
      </c>
      <c r="F31" s="423" t="s">
        <v>172</v>
      </c>
      <c r="G31" s="105"/>
      <c r="H31" s="111"/>
      <c r="I31" s="103"/>
      <c r="J31" s="110"/>
      <c r="K31" s="103"/>
    </row>
    <row r="32" spans="1:11" s="104" customFormat="1" ht="12" customHeight="1" x14ac:dyDescent="0.15">
      <c r="A32" s="447"/>
      <c r="B32" s="419"/>
      <c r="C32" s="419"/>
      <c r="D32" s="419"/>
      <c r="E32" s="419"/>
      <c r="F32" s="423"/>
      <c r="G32" s="106"/>
      <c r="H32" s="39" t="s">
        <v>1106</v>
      </c>
      <c r="I32" s="103"/>
      <c r="J32" s="110"/>
      <c r="K32" s="103"/>
    </row>
    <row r="33" spans="1:12" s="104" customFormat="1" ht="12" customHeight="1" x14ac:dyDescent="0.15">
      <c r="A33" s="447">
        <v>8</v>
      </c>
      <c r="B33" s="421">
        <f>VLOOKUP(A33,[1]U16GDL!$B$2:$H$17,2,0)</f>
        <v>3652458</v>
      </c>
      <c r="C33" s="421" t="str">
        <f>VLOOKUP(A33,[1]U16GDL!$B$2:$H$17,3,0)</f>
        <v>金子　晴香</v>
      </c>
      <c r="D33" s="421" t="s">
        <v>138</v>
      </c>
      <c r="E33" s="421" t="str">
        <f>VLOOKUP(A33,[1]U16GDL!$B$2:$H$17,4,0)</f>
        <v>大洗ビーチＴＣ</v>
      </c>
      <c r="F33" s="422" t="s">
        <v>165</v>
      </c>
      <c r="G33" s="106"/>
      <c r="H33" s="102">
        <v>74.75</v>
      </c>
      <c r="I33" s="103"/>
      <c r="J33" s="110"/>
      <c r="K33" s="103"/>
    </row>
    <row r="34" spans="1:12" s="104" customFormat="1" ht="12" customHeight="1" x14ac:dyDescent="0.15">
      <c r="A34" s="447"/>
      <c r="B34" s="421"/>
      <c r="C34" s="421"/>
      <c r="D34" s="421"/>
      <c r="E34" s="421"/>
      <c r="F34" s="422"/>
      <c r="G34" s="107"/>
      <c r="H34" s="102"/>
      <c r="I34" s="103"/>
      <c r="J34" s="110"/>
      <c r="K34" s="103"/>
    </row>
    <row r="35" spans="1:12" s="104" customFormat="1" ht="12" customHeight="1" x14ac:dyDescent="0.15">
      <c r="A35" s="447"/>
      <c r="B35" s="419">
        <f>VLOOKUP(A33,[1]U16GDL!$B$2:$H$17,5,0)</f>
        <v>3652438</v>
      </c>
      <c r="C35" s="419" t="str">
        <f>VLOOKUP(A33,[1]U16GDL!$B$2:$H$17,6,0)</f>
        <v>中山　未来</v>
      </c>
      <c r="D35" s="419" t="s">
        <v>138</v>
      </c>
      <c r="E35" s="419" t="str">
        <f>VLOOKUP(A33,[1]U16GDL!$B$2:$H$17,7,0)</f>
        <v>大洗ビーチＴＣ</v>
      </c>
      <c r="F35" s="423" t="s">
        <v>173</v>
      </c>
      <c r="G35" s="102"/>
      <c r="H35" s="102"/>
      <c r="I35" s="103"/>
      <c r="J35" s="110"/>
      <c r="K35" s="103"/>
    </row>
    <row r="36" spans="1:12" s="104" customFormat="1" ht="12" customHeight="1" x14ac:dyDescent="0.15">
      <c r="A36" s="447"/>
      <c r="B36" s="419"/>
      <c r="C36" s="419"/>
      <c r="D36" s="419"/>
      <c r="E36" s="419"/>
      <c r="F36" s="423"/>
      <c r="G36" s="102"/>
      <c r="H36" s="102"/>
      <c r="I36" s="103"/>
      <c r="J36" s="110"/>
      <c r="K36" s="108" t="s">
        <v>1093</v>
      </c>
    </row>
    <row r="37" spans="1:12" s="104" customFormat="1" ht="12" customHeight="1" x14ac:dyDescent="0.15">
      <c r="A37" s="447">
        <v>9</v>
      </c>
      <c r="B37" s="421">
        <f>VLOOKUP(A37,[1]U16GDL!$B$2:$H$17,2,0)</f>
        <v>3652475</v>
      </c>
      <c r="C37" s="421" t="str">
        <f>VLOOKUP(A37,[1]U16GDL!$B$2:$H$17,3,0)</f>
        <v>布袋　美春</v>
      </c>
      <c r="D37" s="421" t="s">
        <v>170</v>
      </c>
      <c r="E37" s="421" t="str">
        <f>VLOOKUP(A37,[1]U16GDL!$B$2:$H$17,4,0)</f>
        <v>サンスポーツ</v>
      </c>
      <c r="F37" s="422" t="s">
        <v>110</v>
      </c>
      <c r="G37" s="102"/>
      <c r="H37" s="102"/>
      <c r="I37" s="103"/>
      <c r="J37" s="110"/>
      <c r="K37" s="361" t="s">
        <v>965</v>
      </c>
      <c r="L37" s="116"/>
    </row>
    <row r="38" spans="1:12" s="104" customFormat="1" ht="12" customHeight="1" x14ac:dyDescent="0.15">
      <c r="A38" s="447"/>
      <c r="B38" s="421"/>
      <c r="C38" s="421"/>
      <c r="D38" s="421"/>
      <c r="E38" s="421"/>
      <c r="F38" s="422"/>
      <c r="G38" s="30"/>
      <c r="H38" s="102"/>
      <c r="I38" s="103"/>
      <c r="J38" s="110"/>
      <c r="K38" s="117"/>
      <c r="L38" s="116"/>
    </row>
    <row r="39" spans="1:12" s="104" customFormat="1" ht="12" customHeight="1" x14ac:dyDescent="0.15">
      <c r="A39" s="447"/>
      <c r="B39" s="419">
        <f>VLOOKUP(A37,[1]U16GDL!$B$2:$H$17,5,0)</f>
        <v>3652535</v>
      </c>
      <c r="C39" s="419" t="str">
        <f>VLOOKUP(A37,[1]U16GDL!$B$2:$H$17,6,0)</f>
        <v>中村　桜</v>
      </c>
      <c r="D39" s="419" t="s">
        <v>111</v>
      </c>
      <c r="E39" s="419" t="str">
        <f>VLOOKUP(A37,[1]U16GDL!$B$2:$H$17,7,0)</f>
        <v>ＣＳＪ</v>
      </c>
      <c r="F39" s="423" t="s">
        <v>174</v>
      </c>
      <c r="G39" s="105"/>
      <c r="H39" s="102"/>
      <c r="I39" s="103"/>
      <c r="J39" s="110"/>
      <c r="K39" s="117"/>
      <c r="L39" s="116"/>
    </row>
    <row r="40" spans="1:12" s="104" customFormat="1" ht="12" customHeight="1" x14ac:dyDescent="0.15">
      <c r="A40" s="447"/>
      <c r="B40" s="419"/>
      <c r="C40" s="419"/>
      <c r="D40" s="419"/>
      <c r="E40" s="419"/>
      <c r="F40" s="423"/>
      <c r="G40" s="106"/>
      <c r="H40" s="112" t="s">
        <v>1104</v>
      </c>
      <c r="I40" s="103"/>
      <c r="J40" s="110"/>
      <c r="K40" s="117"/>
      <c r="L40" s="116"/>
    </row>
    <row r="41" spans="1:12" s="104" customFormat="1" ht="12" customHeight="1" x14ac:dyDescent="0.15">
      <c r="A41" s="447">
        <v>10</v>
      </c>
      <c r="B41" s="335">
        <f>VLOOKUP(A41,[1]U16GDL!$B$2:$H$17,2,0)</f>
        <v>3652567</v>
      </c>
      <c r="C41" s="335" t="str">
        <f>VLOOKUP(A41,[1]U16GDL!$B$2:$H$17,3,0)</f>
        <v>鈴木　綺羅</v>
      </c>
      <c r="D41" s="335" t="s">
        <v>175</v>
      </c>
      <c r="E41" s="335" t="str">
        <f>VLOOKUP(A41,[1]U16GDL!$B$2:$H$17,4,0)</f>
        <v>ＮＦＳＣ</v>
      </c>
      <c r="F41" s="336" t="s">
        <v>110</v>
      </c>
      <c r="G41" s="106"/>
      <c r="H41" s="105" t="s">
        <v>1105</v>
      </c>
      <c r="I41" s="103"/>
      <c r="J41" s="110"/>
      <c r="K41" s="117"/>
      <c r="L41" s="116"/>
    </row>
    <row r="42" spans="1:12" s="104" customFormat="1" ht="12" customHeight="1" x14ac:dyDescent="0.15">
      <c r="A42" s="447"/>
      <c r="B42" s="334">
        <f>VLOOKUP(A41,[1]U16GDL!$B$2:$H$17,5,0)</f>
        <v>3652660</v>
      </c>
      <c r="C42" s="334" t="str">
        <f>VLOOKUP(A41,[1]U16GDL!$B$2:$H$17,6,0)</f>
        <v>川上　日菜乃</v>
      </c>
      <c r="D42" s="334" t="s">
        <v>111</v>
      </c>
      <c r="E42" s="334" t="str">
        <f>VLOOKUP(A41,[1]U16GDL!$B$2:$H$17,7,0)</f>
        <v>ＮＦＳＣ</v>
      </c>
      <c r="F42" s="337" t="s">
        <v>110</v>
      </c>
      <c r="G42" s="107"/>
      <c r="H42" s="106"/>
      <c r="I42" s="103"/>
      <c r="J42" s="110"/>
      <c r="K42" s="117"/>
      <c r="L42" s="116"/>
    </row>
    <row r="43" spans="1:12" s="104" customFormat="1" ht="12" customHeight="1" x14ac:dyDescent="0.15">
      <c r="A43" s="447"/>
      <c r="B43" s="448" t="s">
        <v>1258</v>
      </c>
      <c r="C43" s="448"/>
      <c r="D43" s="448"/>
      <c r="E43" s="448"/>
      <c r="F43" s="448"/>
      <c r="G43" s="102"/>
      <c r="H43" s="106"/>
      <c r="I43" s="103"/>
      <c r="J43" s="110"/>
      <c r="K43" s="117"/>
      <c r="L43" s="116"/>
    </row>
    <row r="44" spans="1:12" s="104" customFormat="1" ht="12" customHeight="1" x14ac:dyDescent="0.15">
      <c r="A44" s="447"/>
      <c r="B44" s="448"/>
      <c r="C44" s="448"/>
      <c r="D44" s="448"/>
      <c r="E44" s="448"/>
      <c r="F44" s="448"/>
      <c r="G44" s="102"/>
      <c r="H44" s="106"/>
      <c r="I44" s="113" t="s">
        <v>1098</v>
      </c>
      <c r="J44" s="110"/>
      <c r="K44" s="117"/>
      <c r="L44" s="116"/>
    </row>
    <row r="45" spans="1:12" s="104" customFormat="1" ht="12" customHeight="1" x14ac:dyDescent="0.15">
      <c r="A45" s="447">
        <v>11</v>
      </c>
      <c r="B45" s="424" t="str">
        <f>VLOOKUP(A45,[1]U16GDL!$B$2:$H$17,2,0)</f>
        <v>Ｂｙｅ</v>
      </c>
      <c r="C45" s="424"/>
      <c r="D45" s="421" t="s">
        <v>170</v>
      </c>
      <c r="E45" s="421"/>
      <c r="F45" s="422" t="s">
        <v>110</v>
      </c>
      <c r="G45" s="102"/>
      <c r="H45" s="106"/>
      <c r="I45" s="109" t="s">
        <v>1099</v>
      </c>
      <c r="J45" s="110"/>
      <c r="K45" s="117"/>
      <c r="L45" s="116"/>
    </row>
    <row r="46" spans="1:12" s="104" customFormat="1" ht="12" customHeight="1" x14ac:dyDescent="0.15">
      <c r="A46" s="447"/>
      <c r="B46" s="424"/>
      <c r="C46" s="424"/>
      <c r="D46" s="421"/>
      <c r="E46" s="421"/>
      <c r="F46" s="422"/>
      <c r="G46" s="30"/>
      <c r="H46" s="106"/>
      <c r="I46" s="110" t="s">
        <v>1100</v>
      </c>
      <c r="J46" s="110"/>
      <c r="K46" s="117"/>
      <c r="L46" s="116"/>
    </row>
    <row r="47" spans="1:12" s="104" customFormat="1" ht="12" customHeight="1" x14ac:dyDescent="0.15">
      <c r="A47" s="447"/>
      <c r="B47" s="424"/>
      <c r="C47" s="424"/>
      <c r="D47" s="419" t="s">
        <v>170</v>
      </c>
      <c r="E47" s="419"/>
      <c r="F47" s="423" t="s">
        <v>53</v>
      </c>
      <c r="G47" s="105"/>
      <c r="H47" s="111"/>
      <c r="I47" s="110"/>
      <c r="J47" s="110"/>
      <c r="K47" s="117"/>
      <c r="L47" s="116"/>
    </row>
    <row r="48" spans="1:12" s="104" customFormat="1" ht="12" customHeight="1" x14ac:dyDescent="0.15">
      <c r="A48" s="447"/>
      <c r="B48" s="424"/>
      <c r="C48" s="424"/>
      <c r="D48" s="419"/>
      <c r="E48" s="419"/>
      <c r="F48" s="423"/>
      <c r="G48" s="106"/>
      <c r="H48" s="39"/>
      <c r="I48" s="110"/>
      <c r="J48" s="110"/>
      <c r="K48" s="117"/>
      <c r="L48" s="116"/>
    </row>
    <row r="49" spans="1:12" s="104" customFormat="1" ht="12" customHeight="1" x14ac:dyDescent="0.15">
      <c r="A49" s="447">
        <v>12</v>
      </c>
      <c r="B49" s="421">
        <f>VLOOKUP(A49,[1]U16GDL!$B$2:$H$17,2,0)</f>
        <v>3652473</v>
      </c>
      <c r="C49" s="421" t="str">
        <f>VLOOKUP(A49,[1]U16GDL!$B$2:$H$17,3,0)</f>
        <v>森　唯奈</v>
      </c>
      <c r="D49" s="421" t="s">
        <v>111</v>
      </c>
      <c r="E49" s="421" t="str">
        <f>VLOOKUP(A49,[1]U16GDL!$B$2:$H$17,4,0)</f>
        <v>ＣＳＪ</v>
      </c>
      <c r="F49" s="422" t="s">
        <v>53</v>
      </c>
      <c r="G49" s="106"/>
      <c r="H49" s="102"/>
      <c r="I49" s="110"/>
      <c r="J49" s="110"/>
      <c r="K49" s="117"/>
      <c r="L49" s="116"/>
    </row>
    <row r="50" spans="1:12" s="104" customFormat="1" ht="12" customHeight="1" x14ac:dyDescent="0.15">
      <c r="A50" s="447"/>
      <c r="B50" s="421"/>
      <c r="C50" s="421"/>
      <c r="D50" s="421"/>
      <c r="E50" s="421"/>
      <c r="F50" s="422"/>
      <c r="G50" s="107"/>
      <c r="H50" s="102"/>
      <c r="I50" s="110"/>
      <c r="J50" s="110"/>
      <c r="K50" s="117"/>
      <c r="L50" s="116"/>
    </row>
    <row r="51" spans="1:12" s="104" customFormat="1" ht="12" customHeight="1" x14ac:dyDescent="0.15">
      <c r="A51" s="447"/>
      <c r="B51" s="419">
        <f>VLOOKUP(A49,[1]U16GDL!$B$2:$H$17,5,0)</f>
        <v>3652675</v>
      </c>
      <c r="C51" s="419" t="str">
        <f>VLOOKUP(A49,[1]U16GDL!$B$2:$H$17,6,0)</f>
        <v>猪瀬　彩羽</v>
      </c>
      <c r="D51" s="419" t="s">
        <v>170</v>
      </c>
      <c r="E51" s="419" t="str">
        <f>VLOOKUP(A49,[1]U16GDL!$B$2:$H$17,7,0)</f>
        <v>ＣＳＪ</v>
      </c>
      <c r="F51" s="423" t="s">
        <v>110</v>
      </c>
      <c r="G51" s="102"/>
      <c r="H51" s="102"/>
      <c r="I51" s="110"/>
      <c r="J51" s="110"/>
      <c r="K51" s="117"/>
      <c r="L51" s="116"/>
    </row>
    <row r="52" spans="1:12" s="104" customFormat="1" ht="12" customHeight="1" x14ac:dyDescent="0.15">
      <c r="A52" s="447"/>
      <c r="B52" s="419"/>
      <c r="C52" s="419"/>
      <c r="D52" s="419"/>
      <c r="E52" s="419"/>
      <c r="F52" s="423"/>
      <c r="G52" s="102"/>
      <c r="H52" s="102"/>
      <c r="I52" s="110"/>
      <c r="J52" s="118" t="s">
        <v>1094</v>
      </c>
      <c r="K52" s="117"/>
      <c r="L52" s="116"/>
    </row>
    <row r="53" spans="1:12" s="104" customFormat="1" ht="12" customHeight="1" x14ac:dyDescent="0.15">
      <c r="A53" s="447">
        <v>13</v>
      </c>
      <c r="B53" s="421">
        <f>VLOOKUP(A53,[1]U16GDL!$B$2:$H$17,2,0)</f>
        <v>3652541</v>
      </c>
      <c r="C53" s="421" t="str">
        <f>VLOOKUP(A53,[1]U16GDL!$B$2:$H$17,3,0)</f>
        <v>藤田　千尋</v>
      </c>
      <c r="D53" s="421" t="s">
        <v>111</v>
      </c>
      <c r="E53" s="421" t="str">
        <f>VLOOKUP(A53,[1]U16GDL!$B$2:$H$17,4,0)</f>
        <v>マス・ガイアＴＣ</v>
      </c>
      <c r="F53" s="422" t="s">
        <v>110</v>
      </c>
      <c r="G53" s="102"/>
      <c r="H53" s="102"/>
      <c r="I53" s="110"/>
      <c r="J53" s="103">
        <v>64.16</v>
      </c>
      <c r="K53" s="117"/>
      <c r="L53" s="116"/>
    </row>
    <row r="54" spans="1:12" s="104" customFormat="1" ht="12" customHeight="1" x14ac:dyDescent="0.15">
      <c r="A54" s="447"/>
      <c r="B54" s="421"/>
      <c r="C54" s="421"/>
      <c r="D54" s="421"/>
      <c r="E54" s="421"/>
      <c r="F54" s="422"/>
      <c r="G54" s="30"/>
      <c r="H54" s="102"/>
      <c r="I54" s="110"/>
      <c r="J54" s="356" t="s">
        <v>1095</v>
      </c>
      <c r="K54" s="117"/>
      <c r="L54" s="116"/>
    </row>
    <row r="55" spans="1:12" s="104" customFormat="1" ht="12" customHeight="1" x14ac:dyDescent="0.15">
      <c r="A55" s="447"/>
      <c r="B55" s="419">
        <f>VLOOKUP(A53,[1]U16GDL!$B$2:$H$17,5,0)</f>
        <v>3652495</v>
      </c>
      <c r="C55" s="419" t="str">
        <f>VLOOKUP(A53,[1]U16GDL!$B$2:$H$17,6,0)</f>
        <v>寺田　美郷</v>
      </c>
      <c r="D55" s="419" t="s">
        <v>176</v>
      </c>
      <c r="E55" s="419" t="str">
        <f>VLOOKUP(A53,[1]U16GDL!$B$2:$H$17,7,0)</f>
        <v>並木中等</v>
      </c>
      <c r="F55" s="423" t="s">
        <v>35</v>
      </c>
      <c r="G55" s="105"/>
      <c r="H55" s="102"/>
      <c r="I55" s="110"/>
      <c r="J55" s="103"/>
      <c r="K55" s="117"/>
      <c r="L55" s="116"/>
    </row>
    <row r="56" spans="1:12" s="104" customFormat="1" ht="12" customHeight="1" x14ac:dyDescent="0.15">
      <c r="A56" s="447"/>
      <c r="B56" s="419"/>
      <c r="C56" s="419"/>
      <c r="D56" s="419"/>
      <c r="E56" s="419"/>
      <c r="F56" s="423"/>
      <c r="G56" s="106"/>
      <c r="H56" s="112" t="s">
        <v>1097</v>
      </c>
      <c r="I56" s="110"/>
      <c r="J56" s="103"/>
      <c r="K56" s="117"/>
      <c r="L56" s="116"/>
    </row>
    <row r="57" spans="1:12" s="104" customFormat="1" ht="12" customHeight="1" x14ac:dyDescent="0.15">
      <c r="A57" s="447">
        <v>14</v>
      </c>
      <c r="B57" s="421">
        <f>VLOOKUP(A57,[1]U16GDL!$B$2:$H$17,2,0)</f>
        <v>3652667</v>
      </c>
      <c r="C57" s="421" t="str">
        <f>VLOOKUP(A57,[1]U16GDL!$B$2:$H$17,3,0)</f>
        <v>中林　綾菜</v>
      </c>
      <c r="D57" s="421" t="s">
        <v>10</v>
      </c>
      <c r="E57" s="421" t="str">
        <f>VLOOKUP(A57,[1]U16GDL!$B$2:$H$17,4,0)</f>
        <v>茨城中</v>
      </c>
      <c r="F57" s="422" t="s">
        <v>177</v>
      </c>
      <c r="G57" s="106"/>
      <c r="H57" s="105">
        <v>63.64</v>
      </c>
      <c r="I57" s="110"/>
      <c r="J57" s="103"/>
      <c r="K57" s="117"/>
      <c r="L57" s="116"/>
    </row>
    <row r="58" spans="1:12" s="104" customFormat="1" ht="12" customHeight="1" x14ac:dyDescent="0.15">
      <c r="A58" s="447"/>
      <c r="B58" s="421"/>
      <c r="C58" s="421"/>
      <c r="D58" s="421"/>
      <c r="E58" s="421"/>
      <c r="F58" s="422"/>
      <c r="G58" s="107"/>
      <c r="H58" s="106"/>
      <c r="I58" s="110"/>
      <c r="J58" s="103"/>
      <c r="K58" s="117"/>
      <c r="L58" s="116"/>
    </row>
    <row r="59" spans="1:12" s="104" customFormat="1" ht="12" customHeight="1" x14ac:dyDescent="0.15">
      <c r="A59" s="447"/>
      <c r="B59" s="419">
        <f>VLOOKUP(A57,[1]U16GDL!$B$2:$H$17,5,0)</f>
        <v>3652665</v>
      </c>
      <c r="C59" s="419" t="str">
        <f>VLOOKUP(A57,[1]U16GDL!$B$2:$H$17,6,0)</f>
        <v>圷　穂乃嘉</v>
      </c>
      <c r="D59" s="419" t="s">
        <v>176</v>
      </c>
      <c r="E59" s="419" t="str">
        <f>VLOOKUP(A57,[1]U16GDL!$B$2:$H$17,7,0)</f>
        <v>茨城中</v>
      </c>
      <c r="F59" s="423" t="s">
        <v>177</v>
      </c>
      <c r="G59" s="102"/>
      <c r="H59" s="106"/>
      <c r="I59" s="110"/>
      <c r="J59" s="103"/>
      <c r="K59" s="117"/>
      <c r="L59" s="116"/>
    </row>
    <row r="60" spans="1:12" s="104" customFormat="1" ht="12" customHeight="1" x14ac:dyDescent="0.15">
      <c r="A60" s="447"/>
      <c r="B60" s="419"/>
      <c r="C60" s="419"/>
      <c r="D60" s="419"/>
      <c r="E60" s="419"/>
      <c r="F60" s="423"/>
      <c r="G60" s="102"/>
      <c r="H60" s="106"/>
      <c r="I60" s="118" t="s">
        <v>1094</v>
      </c>
      <c r="J60" s="103"/>
      <c r="K60" s="117"/>
      <c r="L60" s="116"/>
    </row>
    <row r="61" spans="1:12" s="104" customFormat="1" ht="12" customHeight="1" x14ac:dyDescent="0.15">
      <c r="A61" s="447">
        <v>15</v>
      </c>
      <c r="B61" s="424" t="str">
        <f>VLOOKUP(A61,[1]U16GDL!$B$2:$H$17,2,0)</f>
        <v>Ｂｙｅ</v>
      </c>
      <c r="C61" s="424"/>
      <c r="D61" s="421" t="s">
        <v>176</v>
      </c>
      <c r="E61" s="421"/>
      <c r="F61" s="422" t="s">
        <v>174</v>
      </c>
      <c r="G61" s="102"/>
      <c r="H61" s="106"/>
      <c r="I61" s="103">
        <v>75.61</v>
      </c>
      <c r="J61" s="103"/>
      <c r="K61" s="117"/>
      <c r="L61" s="116"/>
    </row>
    <row r="62" spans="1:12" s="104" customFormat="1" ht="12" customHeight="1" x14ac:dyDescent="0.15">
      <c r="A62" s="447"/>
      <c r="B62" s="424"/>
      <c r="C62" s="424"/>
      <c r="D62" s="421"/>
      <c r="E62" s="421"/>
      <c r="F62" s="422"/>
      <c r="G62" s="30"/>
      <c r="H62" s="106"/>
      <c r="I62" s="103"/>
      <c r="J62" s="103"/>
      <c r="K62" s="117"/>
      <c r="L62" s="116"/>
    </row>
    <row r="63" spans="1:12" s="104" customFormat="1" ht="12" customHeight="1" x14ac:dyDescent="0.15">
      <c r="A63" s="447"/>
      <c r="B63" s="424"/>
      <c r="C63" s="424"/>
      <c r="D63" s="419" t="s">
        <v>176</v>
      </c>
      <c r="E63" s="419"/>
      <c r="F63" s="423" t="s">
        <v>177</v>
      </c>
      <c r="G63" s="105"/>
      <c r="H63" s="111"/>
      <c r="I63" s="103"/>
      <c r="J63" s="103"/>
      <c r="K63" s="117"/>
      <c r="L63" s="116"/>
    </row>
    <row r="64" spans="1:12" s="104" customFormat="1" ht="12" customHeight="1" x14ac:dyDescent="0.15">
      <c r="A64" s="447"/>
      <c r="B64" s="424"/>
      <c r="C64" s="424"/>
      <c r="D64" s="419"/>
      <c r="E64" s="419"/>
      <c r="F64" s="423"/>
      <c r="G64" s="106"/>
      <c r="H64" s="39"/>
      <c r="I64" s="103"/>
      <c r="J64" s="103"/>
      <c r="K64" s="117"/>
      <c r="L64" s="116"/>
    </row>
    <row r="65" spans="1:12" s="104" customFormat="1" ht="12" customHeight="1" x14ac:dyDescent="0.15">
      <c r="A65" s="447">
        <v>16</v>
      </c>
      <c r="B65" s="421">
        <f>VLOOKUP(A65,[1]U16GDL!$B$2:$H$17,2,0)</f>
        <v>3652639</v>
      </c>
      <c r="C65" s="421" t="str">
        <f>VLOOKUP(A65,[1]U16GDL!$B$2:$H$17,3,0)</f>
        <v>廣吉　優佳</v>
      </c>
      <c r="D65" s="421" t="s">
        <v>148</v>
      </c>
      <c r="E65" s="421" t="str">
        <f>VLOOKUP(A65,[1]U16GDL!$B$2:$H$17,4,0)</f>
        <v>ＣＳＪ</v>
      </c>
      <c r="F65" s="422" t="s">
        <v>177</v>
      </c>
      <c r="G65" s="106"/>
      <c r="H65" s="102"/>
      <c r="I65" s="103"/>
      <c r="J65" s="103"/>
      <c r="K65" s="117"/>
      <c r="L65" s="116"/>
    </row>
    <row r="66" spans="1:12" s="104" customFormat="1" ht="12" customHeight="1" x14ac:dyDescent="0.15">
      <c r="A66" s="447"/>
      <c r="B66" s="421"/>
      <c r="C66" s="421"/>
      <c r="D66" s="421"/>
      <c r="E66" s="421"/>
      <c r="F66" s="422"/>
      <c r="G66" s="107"/>
      <c r="H66" s="102"/>
      <c r="I66" s="103"/>
      <c r="J66" s="103"/>
      <c r="K66" s="117"/>
      <c r="L66" s="116"/>
    </row>
    <row r="67" spans="1:12" s="104" customFormat="1" ht="12" customHeight="1" x14ac:dyDescent="0.15">
      <c r="A67" s="447"/>
      <c r="B67" s="419">
        <f>VLOOKUP(A65,[1]U16GDL!$B$2:$H$17,5,0)</f>
        <v>3652604</v>
      </c>
      <c r="C67" s="419" t="str">
        <f>VLOOKUP(A65,[1]U16GDL!$B$2:$H$17,6,0)</f>
        <v>瓜生　瑞歩</v>
      </c>
      <c r="D67" s="419" t="s">
        <v>87</v>
      </c>
      <c r="E67" s="419" t="str">
        <f>VLOOKUP(A65,[1]U16GDL!$B$2:$H$17,7,0)</f>
        <v>ＫＣＪＴＡ</v>
      </c>
      <c r="F67" s="423" t="s">
        <v>177</v>
      </c>
      <c r="G67" s="102"/>
      <c r="H67" s="102"/>
      <c r="I67" s="103"/>
      <c r="J67" s="103"/>
      <c r="K67" s="117"/>
      <c r="L67" s="116"/>
    </row>
    <row r="68" spans="1:12" s="104" customFormat="1" ht="12" customHeight="1" x14ac:dyDescent="0.15">
      <c r="A68" s="447"/>
      <c r="B68" s="419"/>
      <c r="C68" s="419"/>
      <c r="D68" s="419"/>
      <c r="E68" s="419"/>
      <c r="F68" s="423"/>
      <c r="G68" s="102"/>
      <c r="H68" s="102"/>
      <c r="I68" s="103"/>
      <c r="J68" s="103"/>
      <c r="K68" s="117"/>
      <c r="L68" s="116"/>
    </row>
    <row r="69" spans="1:12" ht="10.5" customHeight="1" x14ac:dyDescent="0.15">
      <c r="A69" s="48"/>
      <c r="B69" s="49"/>
      <c r="C69" s="48"/>
      <c r="D69" s="48"/>
      <c r="E69" s="48"/>
      <c r="F69" s="48"/>
      <c r="G69" s="27"/>
      <c r="H69" s="27"/>
    </row>
    <row r="70" spans="1:12" ht="12" customHeight="1" x14ac:dyDescent="0.15">
      <c r="A70" s="425"/>
      <c r="B70" s="425"/>
      <c r="C70" s="66"/>
      <c r="D70" s="66"/>
      <c r="E70" s="66"/>
      <c r="F70" s="66"/>
      <c r="G70" s="32"/>
      <c r="H70" s="32"/>
    </row>
    <row r="71" spans="1:12" x14ac:dyDescent="0.15">
      <c r="A71" s="66"/>
      <c r="B71" s="426"/>
      <c r="C71" s="426"/>
      <c r="D71" s="426"/>
      <c r="E71" s="426"/>
      <c r="F71" s="427"/>
      <c r="G71" s="32"/>
      <c r="H71" s="32"/>
    </row>
    <row r="72" spans="1:12" x14ac:dyDescent="0.15">
      <c r="A72" s="66"/>
      <c r="B72" s="426"/>
      <c r="C72" s="426"/>
      <c r="D72" s="426"/>
      <c r="E72" s="426"/>
      <c r="F72" s="427"/>
      <c r="G72" s="32"/>
      <c r="H72" s="386"/>
    </row>
    <row r="73" spans="1:12" x14ac:dyDescent="0.15">
      <c r="A73" s="66"/>
      <c r="B73" s="428"/>
      <c r="C73" s="428"/>
      <c r="D73" s="428"/>
      <c r="E73" s="428"/>
      <c r="F73" s="429"/>
      <c r="G73" s="32"/>
      <c r="H73" s="386"/>
    </row>
    <row r="74" spans="1:12" x14ac:dyDescent="0.15">
      <c r="A74" s="66"/>
      <c r="B74" s="428"/>
      <c r="C74" s="428"/>
      <c r="D74" s="428"/>
      <c r="E74" s="428"/>
      <c r="F74" s="429"/>
      <c r="G74" s="32"/>
      <c r="H74" s="386"/>
    </row>
    <row r="75" spans="1:12" x14ac:dyDescent="0.15">
      <c r="A75" s="66"/>
      <c r="B75" s="426"/>
      <c r="C75" s="426"/>
      <c r="D75" s="426"/>
      <c r="E75" s="426"/>
      <c r="F75" s="427"/>
      <c r="G75" s="32"/>
      <c r="H75" s="389"/>
    </row>
    <row r="76" spans="1:12" x14ac:dyDescent="0.15">
      <c r="A76" s="66"/>
      <c r="B76" s="426"/>
      <c r="C76" s="426"/>
      <c r="D76" s="426"/>
      <c r="E76" s="426"/>
      <c r="F76" s="427"/>
      <c r="G76" s="32"/>
      <c r="H76" s="386"/>
    </row>
    <row r="77" spans="1:12" x14ac:dyDescent="0.15">
      <c r="A77" s="66"/>
      <c r="B77" s="428"/>
      <c r="C77" s="428"/>
      <c r="D77" s="428"/>
      <c r="E77" s="428"/>
      <c r="F77" s="429"/>
      <c r="G77" s="32"/>
      <c r="H77" s="32"/>
    </row>
    <row r="78" spans="1:12" x14ac:dyDescent="0.15">
      <c r="A78" s="66"/>
      <c r="B78" s="428"/>
      <c r="C78" s="428"/>
      <c r="D78" s="428"/>
      <c r="E78" s="428"/>
      <c r="F78" s="429"/>
      <c r="G78" s="32"/>
      <c r="H78" s="32"/>
    </row>
    <row r="79" spans="1:12" x14ac:dyDescent="0.15">
      <c r="A79" s="48"/>
      <c r="B79" s="49"/>
      <c r="C79" s="48"/>
      <c r="D79" s="48"/>
      <c r="E79" s="48"/>
      <c r="F79" s="48"/>
      <c r="G79" s="27"/>
      <c r="H79" s="27"/>
    </row>
    <row r="80" spans="1:12" x14ac:dyDescent="0.15">
      <c r="A80" s="48"/>
      <c r="B80" s="49"/>
      <c r="C80" s="48"/>
      <c r="D80" s="48"/>
      <c r="E80" s="48"/>
      <c r="F80" s="48"/>
      <c r="G80" s="27"/>
      <c r="H80" s="27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  <c r="I98" s="4"/>
      <c r="J98" s="4"/>
      <c r="K98" s="4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A105" s="48"/>
      <c r="B105" s="49"/>
      <c r="C105" s="48"/>
      <c r="D105" s="48"/>
      <c r="E105" s="48"/>
      <c r="F105" s="48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76"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A70:B7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  <mergeCell ref="E31:E32"/>
    <mergeCell ref="E35:E3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A41:A44"/>
    <mergeCell ref="B43:F4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A45:A48"/>
    <mergeCell ref="D45:D46"/>
    <mergeCell ref="E45:E46"/>
    <mergeCell ref="F45:F4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</mergeCells>
  <phoneticPr fontId="2"/>
  <pageMargins left="0.7" right="0.7" top="0.75" bottom="0.75" header="0.3" footer="0.3"/>
  <pageSetup paperSize="9" scale="81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5"/>
  <sheetViews>
    <sheetView topLeftCell="A13" workbookViewId="0">
      <selection activeCell="A26" sqref="A26"/>
    </sheetView>
  </sheetViews>
  <sheetFormatPr defaultRowHeight="13.5" x14ac:dyDescent="0.15"/>
  <cols>
    <col min="2" max="2" width="11.5" bestFit="1" customWidth="1"/>
    <col min="3" max="3" width="13.25" bestFit="1" customWidth="1"/>
    <col min="4" max="4" width="2.375" bestFit="1" customWidth="1"/>
    <col min="5" max="5" width="15.37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1283</v>
      </c>
    </row>
    <row r="4" spans="1:9" x14ac:dyDescent="0.15">
      <c r="A4" s="4" t="s">
        <v>942</v>
      </c>
    </row>
    <row r="5" spans="1:9" x14ac:dyDescent="0.15">
      <c r="B5" s="416">
        <v>3652639</v>
      </c>
      <c r="C5" s="416" t="s">
        <v>1085</v>
      </c>
      <c r="D5" s="417" t="s">
        <v>5</v>
      </c>
      <c r="E5" s="416" t="s">
        <v>1086</v>
      </c>
      <c r="F5" s="417" t="s">
        <v>6</v>
      </c>
      <c r="G5" s="10"/>
      <c r="H5" s="372"/>
      <c r="I5" s="23"/>
    </row>
    <row r="6" spans="1:9" x14ac:dyDescent="0.15">
      <c r="B6" s="416"/>
      <c r="C6" s="416"/>
      <c r="D6" s="417"/>
      <c r="E6" s="416"/>
      <c r="F6" s="417"/>
      <c r="G6" s="11"/>
      <c r="H6" s="12" t="s">
        <v>1077</v>
      </c>
      <c r="I6" s="23"/>
    </row>
    <row r="7" spans="1:9" x14ac:dyDescent="0.15">
      <c r="B7" s="416">
        <v>3652394</v>
      </c>
      <c r="C7" s="416" t="s">
        <v>1087</v>
      </c>
      <c r="D7" s="417" t="s">
        <v>5</v>
      </c>
      <c r="E7" s="416" t="s">
        <v>1086</v>
      </c>
      <c r="F7" s="417" t="s">
        <v>6</v>
      </c>
      <c r="G7" s="14"/>
      <c r="H7" s="350" t="s">
        <v>698</v>
      </c>
    </row>
    <row r="8" spans="1:9" x14ac:dyDescent="0.15">
      <c r="B8" s="416"/>
      <c r="C8" s="416"/>
      <c r="D8" s="417"/>
      <c r="E8" s="416"/>
      <c r="F8" s="417"/>
      <c r="G8" s="4"/>
      <c r="H8" s="4"/>
    </row>
    <row r="10" spans="1:9" x14ac:dyDescent="0.15">
      <c r="A10" s="4" t="s">
        <v>952</v>
      </c>
    </row>
    <row r="11" spans="1:9" x14ac:dyDescent="0.15">
      <c r="B11" s="416">
        <v>3652455</v>
      </c>
      <c r="C11" s="416" t="s">
        <v>1088</v>
      </c>
      <c r="D11" s="417" t="s">
        <v>5</v>
      </c>
      <c r="E11" s="416" t="s">
        <v>729</v>
      </c>
      <c r="F11" s="417" t="s">
        <v>6</v>
      </c>
      <c r="G11" s="10"/>
      <c r="H11" s="372"/>
      <c r="I11" s="23"/>
    </row>
    <row r="12" spans="1:9" x14ac:dyDescent="0.15">
      <c r="B12" s="416"/>
      <c r="C12" s="416"/>
      <c r="D12" s="417"/>
      <c r="E12" s="416"/>
      <c r="F12" s="417"/>
      <c r="G12" s="11"/>
      <c r="H12" s="12" t="s">
        <v>1068</v>
      </c>
      <c r="I12" s="23"/>
    </row>
    <row r="13" spans="1:9" x14ac:dyDescent="0.15">
      <c r="B13" s="416">
        <v>3652535</v>
      </c>
      <c r="C13" s="416" t="s">
        <v>1089</v>
      </c>
      <c r="D13" s="417" t="s">
        <v>5</v>
      </c>
      <c r="E13" s="416" t="s">
        <v>1049</v>
      </c>
      <c r="F13" s="417" t="s">
        <v>6</v>
      </c>
      <c r="G13" s="14"/>
      <c r="H13" s="371">
        <v>81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1075</v>
      </c>
    </row>
    <row r="15" spans="1:9" x14ac:dyDescent="0.15">
      <c r="B15" s="416">
        <v>3652473</v>
      </c>
      <c r="C15" s="416" t="s">
        <v>1090</v>
      </c>
      <c r="D15" s="417" t="s">
        <v>5</v>
      </c>
      <c r="E15" s="416" t="s">
        <v>1049</v>
      </c>
      <c r="F15" s="417" t="s">
        <v>6</v>
      </c>
      <c r="G15" s="10"/>
      <c r="H15" s="375"/>
      <c r="I15" s="371">
        <v>81</v>
      </c>
    </row>
    <row r="16" spans="1:9" x14ac:dyDescent="0.15">
      <c r="B16" s="416"/>
      <c r="C16" s="416"/>
      <c r="D16" s="417"/>
      <c r="E16" s="416"/>
      <c r="F16" s="417"/>
      <c r="G16" s="11"/>
      <c r="H16" s="17" t="s">
        <v>1075</v>
      </c>
    </row>
    <row r="17" spans="1:9" x14ac:dyDescent="0.15">
      <c r="B17" s="416">
        <v>3652680</v>
      </c>
      <c r="C17" s="416" t="s">
        <v>1092</v>
      </c>
      <c r="D17" s="417" t="s">
        <v>5</v>
      </c>
      <c r="E17" s="416" t="s">
        <v>1091</v>
      </c>
      <c r="F17" s="417" t="s">
        <v>6</v>
      </c>
      <c r="G17" s="14"/>
      <c r="H17" s="371">
        <v>83</v>
      </c>
    </row>
    <row r="18" spans="1:9" x14ac:dyDescent="0.15">
      <c r="B18" s="416"/>
      <c r="C18" s="416"/>
      <c r="D18" s="417"/>
      <c r="E18" s="416"/>
      <c r="F18" s="417"/>
      <c r="G18" s="4"/>
      <c r="H18" s="4"/>
    </row>
    <row r="20" spans="1:9" x14ac:dyDescent="0.15">
      <c r="A20" s="4" t="s">
        <v>953</v>
      </c>
      <c r="B20" s="4"/>
    </row>
    <row r="21" spans="1:9" x14ac:dyDescent="0.15">
      <c r="B21" s="416">
        <v>3652535</v>
      </c>
      <c r="C21" s="416" t="s">
        <v>1089</v>
      </c>
      <c r="D21" s="417" t="s">
        <v>5</v>
      </c>
      <c r="E21" s="416" t="s">
        <v>1049</v>
      </c>
      <c r="F21" s="417" t="s">
        <v>6</v>
      </c>
      <c r="G21" s="10"/>
      <c r="H21" s="372"/>
    </row>
    <row r="22" spans="1:9" x14ac:dyDescent="0.15">
      <c r="B22" s="416"/>
      <c r="C22" s="416"/>
      <c r="D22" s="417"/>
      <c r="E22" s="416"/>
      <c r="F22" s="417"/>
      <c r="G22" s="11"/>
      <c r="H22" s="12" t="s">
        <v>1079</v>
      </c>
    </row>
    <row r="23" spans="1:9" x14ac:dyDescent="0.15">
      <c r="B23" s="416">
        <v>3652680</v>
      </c>
      <c r="C23" s="416" t="s">
        <v>1092</v>
      </c>
      <c r="D23" s="417" t="s">
        <v>5</v>
      </c>
      <c r="E23" s="416" t="s">
        <v>1091</v>
      </c>
      <c r="F23" s="417" t="s">
        <v>6</v>
      </c>
      <c r="G23" s="14"/>
      <c r="H23" s="371">
        <v>82</v>
      </c>
    </row>
    <row r="24" spans="1:9" x14ac:dyDescent="0.15">
      <c r="B24" s="416"/>
      <c r="C24" s="416"/>
      <c r="D24" s="417"/>
      <c r="E24" s="416"/>
      <c r="F24" s="417"/>
      <c r="G24" s="4"/>
      <c r="H24" s="4"/>
    </row>
    <row r="26" spans="1:9" x14ac:dyDescent="0.15">
      <c r="A26" s="4" t="s">
        <v>1282</v>
      </c>
    </row>
    <row r="27" spans="1:9" x14ac:dyDescent="0.15">
      <c r="A27" s="430" t="s">
        <v>934</v>
      </c>
      <c r="B27" s="430"/>
      <c r="C27" s="48"/>
      <c r="D27" s="48"/>
      <c r="E27" s="48"/>
      <c r="F27" s="48"/>
      <c r="G27" s="27"/>
      <c r="H27" s="27"/>
      <c r="I27" s="26"/>
    </row>
    <row r="28" spans="1:9" x14ac:dyDescent="0.15">
      <c r="A28" s="48"/>
      <c r="B28" s="421">
        <v>3652455</v>
      </c>
      <c r="C28" s="421" t="s">
        <v>1088</v>
      </c>
      <c r="D28" s="421" t="s">
        <v>5</v>
      </c>
      <c r="E28" s="421" t="s">
        <v>729</v>
      </c>
      <c r="F28" s="422" t="s">
        <v>6</v>
      </c>
      <c r="G28" s="27"/>
      <c r="H28" s="27"/>
      <c r="I28" s="26"/>
    </row>
    <row r="29" spans="1:9" x14ac:dyDescent="0.15">
      <c r="A29" s="48"/>
      <c r="B29" s="421"/>
      <c r="C29" s="421"/>
      <c r="D29" s="421"/>
      <c r="E29" s="421"/>
      <c r="F29" s="422"/>
      <c r="G29" s="36"/>
      <c r="H29" s="376"/>
      <c r="I29" s="26"/>
    </row>
    <row r="30" spans="1:9" x14ac:dyDescent="0.15">
      <c r="A30" s="48"/>
      <c r="B30" s="419">
        <v>3652581</v>
      </c>
      <c r="C30" s="419" t="s">
        <v>1108</v>
      </c>
      <c r="D30" s="419" t="s">
        <v>5</v>
      </c>
      <c r="E30" s="419" t="s">
        <v>729</v>
      </c>
      <c r="F30" s="423" t="s">
        <v>6</v>
      </c>
      <c r="G30" s="28"/>
      <c r="H30" s="348"/>
      <c r="I30" s="26"/>
    </row>
    <row r="31" spans="1:9" x14ac:dyDescent="0.15">
      <c r="A31" s="48"/>
      <c r="B31" s="419"/>
      <c r="C31" s="419"/>
      <c r="D31" s="419"/>
      <c r="E31" s="419"/>
      <c r="F31" s="423"/>
      <c r="G31" s="29"/>
      <c r="H31" s="133" t="s">
        <v>1098</v>
      </c>
      <c r="I31" s="26"/>
    </row>
    <row r="32" spans="1:9" x14ac:dyDescent="0.15">
      <c r="A32" s="48"/>
      <c r="B32" s="421">
        <v>3652473</v>
      </c>
      <c r="C32" s="421" t="s">
        <v>1090</v>
      </c>
      <c r="D32" s="421" t="s">
        <v>5</v>
      </c>
      <c r="E32" s="421" t="s">
        <v>1049</v>
      </c>
      <c r="F32" s="422" t="s">
        <v>6</v>
      </c>
      <c r="G32" s="29"/>
      <c r="H32" s="374" t="s">
        <v>1110</v>
      </c>
      <c r="I32" s="26"/>
    </row>
    <row r="33" spans="1:9" x14ac:dyDescent="0.15">
      <c r="A33" s="48"/>
      <c r="B33" s="421"/>
      <c r="C33" s="421"/>
      <c r="D33" s="421"/>
      <c r="E33" s="421"/>
      <c r="F33" s="422"/>
      <c r="G33" s="31"/>
      <c r="H33" s="373"/>
      <c r="I33" s="26"/>
    </row>
    <row r="34" spans="1:9" x14ac:dyDescent="0.15">
      <c r="A34" s="48"/>
      <c r="B34" s="419">
        <v>3652675</v>
      </c>
      <c r="C34" s="419" t="s">
        <v>1109</v>
      </c>
      <c r="D34" s="419" t="s">
        <v>5</v>
      </c>
      <c r="E34" s="419" t="s">
        <v>1049</v>
      </c>
      <c r="F34" s="423" t="s">
        <v>6</v>
      </c>
      <c r="G34" s="27"/>
      <c r="H34" s="27"/>
      <c r="I34" s="26"/>
    </row>
    <row r="35" spans="1:9" x14ac:dyDescent="0.15">
      <c r="A35" s="48"/>
      <c r="B35" s="419"/>
      <c r="C35" s="419"/>
      <c r="D35" s="419"/>
      <c r="E35" s="419"/>
      <c r="F35" s="423"/>
      <c r="G35" s="27"/>
      <c r="H35" s="27"/>
      <c r="I35" s="26"/>
    </row>
  </sheetData>
  <mergeCells count="61">
    <mergeCell ref="B34:B35"/>
    <mergeCell ref="C34:C35"/>
    <mergeCell ref="D34:D35"/>
    <mergeCell ref="E34:E35"/>
    <mergeCell ref="F34:F35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F28:F29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A27:B27"/>
    <mergeCell ref="B28:B29"/>
    <mergeCell ref="C28:C29"/>
    <mergeCell ref="D28:D29"/>
    <mergeCell ref="E28:E29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topLeftCell="A7" zoomScaleNormal="100" zoomScaleSheetLayoutView="100" workbookViewId="0">
      <selection activeCell="A2" sqref="A2"/>
    </sheetView>
  </sheetViews>
  <sheetFormatPr defaultRowHeight="13.5" x14ac:dyDescent="0.15"/>
  <cols>
    <col min="1" max="1" width="4.625" style="49" bestFit="1" customWidth="1"/>
    <col min="2" max="2" width="12.625" style="49" bestFit="1" customWidth="1"/>
    <col min="3" max="3" width="13.25" style="52" bestFit="1" customWidth="1"/>
    <col min="4" max="4" width="2.625" style="48" bestFit="1" customWidth="1"/>
    <col min="5" max="5" width="27.875" style="52" bestFit="1" customWidth="1"/>
    <col min="6" max="6" width="2.625" style="48" bestFit="1" customWidth="1"/>
    <col min="7" max="7" width="5.625" style="48" customWidth="1"/>
    <col min="8" max="8" width="7.375" style="48" bestFit="1" customWidth="1"/>
    <col min="9" max="9" width="8.375" style="49" customWidth="1"/>
    <col min="10" max="10" width="4.75" style="52" bestFit="1" customWidth="1"/>
    <col min="11" max="11" width="4.75" style="52" customWidth="1"/>
    <col min="12" max="12" width="4.5" style="48" bestFit="1" customWidth="1"/>
    <col min="13" max="13" width="11.5" style="52" bestFit="1" customWidth="1"/>
    <col min="14" max="14" width="13.375" style="48" customWidth="1"/>
    <col min="15" max="15" width="2.375" style="48" bestFit="1" customWidth="1"/>
    <col min="16" max="16" width="27.875" style="48" bestFit="1" customWidth="1"/>
    <col min="17" max="17" width="2.375" style="48" bestFit="1" customWidth="1"/>
    <col min="18" max="18" width="5.625" style="48" customWidth="1"/>
    <col min="19" max="16384" width="9" style="53"/>
  </cols>
  <sheetData>
    <row r="1" spans="1:18" ht="14.25" x14ac:dyDescent="0.15">
      <c r="A1" s="51" t="s">
        <v>906</v>
      </c>
    </row>
    <row r="2" spans="1:18" ht="14.25" x14ac:dyDescent="0.15">
      <c r="A2" s="51" t="s">
        <v>55</v>
      </c>
    </row>
    <row r="3" spans="1:18" x14ac:dyDescent="0.15">
      <c r="A3" s="433"/>
      <c r="B3" s="433"/>
      <c r="C3" s="433"/>
      <c r="D3" s="433"/>
      <c r="E3" s="433"/>
      <c r="F3" s="52"/>
      <c r="G3" s="54">
        <v>1</v>
      </c>
      <c r="H3" s="55" t="s">
        <v>39</v>
      </c>
      <c r="I3" s="434"/>
      <c r="J3" s="434"/>
      <c r="K3" s="434"/>
      <c r="L3" s="434"/>
      <c r="M3" s="434"/>
      <c r="N3" s="56"/>
      <c r="O3" s="57"/>
      <c r="P3" s="58"/>
      <c r="Q3" s="59"/>
      <c r="R3" s="59"/>
    </row>
    <row r="4" spans="1:18" ht="13.5" customHeight="1" x14ac:dyDescent="0.15">
      <c r="D4" s="52"/>
      <c r="F4" s="52"/>
      <c r="G4" s="60"/>
      <c r="H4" s="55"/>
      <c r="I4" s="61"/>
      <c r="J4" s="56"/>
      <c r="K4" s="56"/>
      <c r="L4" s="56"/>
      <c r="M4" s="56"/>
      <c r="N4" s="56"/>
      <c r="O4" s="62"/>
      <c r="P4" s="58"/>
      <c r="Q4" s="58"/>
      <c r="R4" s="58"/>
    </row>
    <row r="5" spans="1:18" ht="12.75" customHeight="1" x14ac:dyDescent="0.15">
      <c r="A5" s="435">
        <v>1</v>
      </c>
      <c r="B5" s="449">
        <f>VLOOKUP(A5,[1]U14BSL!$B$34:$E$79,2,0)</f>
        <v>3604817</v>
      </c>
      <c r="C5" s="449" t="str">
        <f>VLOOKUP(A5,[1]U14BSL!$B$34:$E$79,3,0)</f>
        <v>磯山　翔磨</v>
      </c>
      <c r="D5" s="436" t="s">
        <v>30</v>
      </c>
      <c r="E5" s="449" t="str">
        <f>VLOOKUP(A5,[1]U14BSL!$B$34:$E$79,4,0)</f>
        <v>エースＴＡ</v>
      </c>
      <c r="F5" s="436" t="s">
        <v>178</v>
      </c>
      <c r="G5" s="63"/>
      <c r="H5" s="64"/>
      <c r="I5" s="425"/>
      <c r="J5" s="425"/>
      <c r="K5" s="65"/>
      <c r="R5" s="66"/>
    </row>
    <row r="6" spans="1:18" ht="12.75" customHeight="1" x14ac:dyDescent="0.15">
      <c r="A6" s="435"/>
      <c r="B6" s="449"/>
      <c r="C6" s="449"/>
      <c r="D6" s="436"/>
      <c r="E6" s="449"/>
      <c r="F6" s="436"/>
      <c r="G6" s="67"/>
      <c r="H6" s="68"/>
      <c r="I6" s="425"/>
      <c r="J6" s="425"/>
      <c r="K6" s="65"/>
      <c r="R6" s="66"/>
    </row>
    <row r="7" spans="1:18" ht="12.75" customHeight="1" x14ac:dyDescent="0.15">
      <c r="A7" s="435">
        <v>2</v>
      </c>
      <c r="B7" s="449" t="s">
        <v>263</v>
      </c>
      <c r="C7" s="449"/>
      <c r="D7" s="436" t="s">
        <v>66</v>
      </c>
      <c r="E7" s="449"/>
      <c r="F7" s="436" t="s">
        <v>69</v>
      </c>
      <c r="G7" s="69"/>
      <c r="H7" s="70"/>
      <c r="I7" s="65"/>
      <c r="J7" s="425"/>
      <c r="K7" s="65"/>
      <c r="R7" s="66"/>
    </row>
    <row r="8" spans="1:18" ht="12.75" customHeight="1" x14ac:dyDescent="0.15">
      <c r="A8" s="435"/>
      <c r="B8" s="449"/>
      <c r="C8" s="449"/>
      <c r="D8" s="436"/>
      <c r="E8" s="449"/>
      <c r="F8" s="436"/>
      <c r="H8" s="450" t="s">
        <v>635</v>
      </c>
      <c r="I8" s="72" t="s">
        <v>832</v>
      </c>
      <c r="J8" s="425"/>
      <c r="K8" s="65"/>
      <c r="R8" s="66"/>
    </row>
    <row r="9" spans="1:18" ht="12.75" customHeight="1" x14ac:dyDescent="0.15">
      <c r="A9" s="435">
        <v>3</v>
      </c>
      <c r="B9" s="449">
        <f>VLOOKUP(A9,[1]U14BSL!$B$34:$E$79,2,0)</f>
        <v>3604999</v>
      </c>
      <c r="C9" s="449" t="str">
        <f>VLOOKUP(A9,[1]U14BSL!$B$34:$E$79,3,0)</f>
        <v>西谷　陽太郎</v>
      </c>
      <c r="D9" s="436" t="s">
        <v>66</v>
      </c>
      <c r="E9" s="449" t="str">
        <f>VLOOKUP(A9,[1]U14BSL!$B$34:$E$79,4,0)</f>
        <v>エースＴＡ</v>
      </c>
      <c r="F9" s="436" t="s">
        <v>31</v>
      </c>
      <c r="G9" s="63"/>
      <c r="H9" s="450"/>
      <c r="I9" s="65">
        <v>63</v>
      </c>
      <c r="J9" s="425"/>
      <c r="K9" s="65"/>
      <c r="R9" s="66"/>
    </row>
    <row r="10" spans="1:18" ht="12.75" customHeight="1" x14ac:dyDescent="0.15">
      <c r="A10" s="435"/>
      <c r="B10" s="449"/>
      <c r="C10" s="449"/>
      <c r="D10" s="436"/>
      <c r="E10" s="449"/>
      <c r="F10" s="436"/>
      <c r="G10" s="67"/>
      <c r="H10" s="73" t="s">
        <v>833</v>
      </c>
      <c r="I10" s="65"/>
      <c r="J10" s="425"/>
      <c r="K10" s="65"/>
      <c r="R10" s="66"/>
    </row>
    <row r="11" spans="1:18" ht="12.75" customHeight="1" x14ac:dyDescent="0.15">
      <c r="A11" s="435">
        <v>4</v>
      </c>
      <c r="B11" s="449">
        <f>VLOOKUP(A11,[1]U14BSL!$B$34:$E$79,2,0)</f>
        <v>3604888</v>
      </c>
      <c r="C11" s="449" t="str">
        <f>VLOOKUP(A11,[1]U14BSL!$B$34:$E$79,3,0)</f>
        <v>関口　竜玖</v>
      </c>
      <c r="D11" s="436" t="s">
        <v>66</v>
      </c>
      <c r="E11" s="449" t="str">
        <f>VLOOKUP(A11,[1]U14BSL!$B$34:$E$79,4,0)</f>
        <v>ＫＣＪＴＡ</v>
      </c>
      <c r="F11" s="436" t="s">
        <v>69</v>
      </c>
      <c r="G11" s="69"/>
      <c r="H11" s="64">
        <v>63</v>
      </c>
      <c r="I11" s="425"/>
      <c r="J11" s="425"/>
      <c r="K11" s="65"/>
      <c r="R11" s="66"/>
    </row>
    <row r="12" spans="1:18" ht="12.75" customHeight="1" x14ac:dyDescent="0.15">
      <c r="A12" s="435"/>
      <c r="B12" s="449"/>
      <c r="C12" s="449"/>
      <c r="D12" s="436"/>
      <c r="E12" s="449"/>
      <c r="F12" s="436"/>
      <c r="H12" s="64"/>
      <c r="I12" s="425"/>
      <c r="J12" s="425"/>
      <c r="K12" s="65"/>
      <c r="R12" s="66"/>
    </row>
    <row r="13" spans="1:18" ht="12.75" customHeight="1" x14ac:dyDescent="0.15">
      <c r="A13" s="435">
        <v>5</v>
      </c>
      <c r="B13" s="449">
        <f>VLOOKUP(A13,[1]U14BSL!$B$34:$E$79,2,0)</f>
        <v>3604739</v>
      </c>
      <c r="C13" s="449" t="str">
        <f>VLOOKUP(A13,[1]U14BSL!$B$34:$E$79,3,0)</f>
        <v>佐々木　壮太</v>
      </c>
      <c r="D13" s="436" t="s">
        <v>179</v>
      </c>
      <c r="E13" s="449" t="str">
        <f>VLOOKUP(A13,[1]U14BSL!$B$34:$E$79,4,0)</f>
        <v>Ｆｕｎ　ｔｏ　Ｔｅｎｎｉｓ</v>
      </c>
      <c r="F13" s="436" t="s">
        <v>141</v>
      </c>
      <c r="G13" s="63"/>
      <c r="H13" s="64"/>
      <c r="I13" s="425"/>
      <c r="J13" s="425"/>
      <c r="K13" s="65"/>
      <c r="R13" s="66"/>
    </row>
    <row r="14" spans="1:18" ht="12.75" customHeight="1" x14ac:dyDescent="0.15">
      <c r="A14" s="435"/>
      <c r="B14" s="449"/>
      <c r="C14" s="449"/>
      <c r="D14" s="436"/>
      <c r="E14" s="449"/>
      <c r="F14" s="436"/>
      <c r="G14" s="67"/>
      <c r="H14" s="68"/>
      <c r="I14" s="425"/>
      <c r="J14" s="425"/>
      <c r="K14" s="65"/>
      <c r="R14" s="66"/>
    </row>
    <row r="15" spans="1:18" x14ac:dyDescent="0.15">
      <c r="A15" s="435">
        <v>6</v>
      </c>
      <c r="B15" s="449" t="s">
        <v>263</v>
      </c>
      <c r="C15" s="449"/>
      <c r="D15" s="436" t="s">
        <v>179</v>
      </c>
      <c r="E15" s="449"/>
      <c r="F15" s="436" t="s">
        <v>178</v>
      </c>
      <c r="G15" s="69"/>
      <c r="H15" s="64"/>
      <c r="I15" s="74"/>
      <c r="J15" s="425"/>
      <c r="K15" s="65"/>
      <c r="R15" s="66"/>
    </row>
    <row r="16" spans="1:18" x14ac:dyDescent="0.15">
      <c r="A16" s="435"/>
      <c r="B16" s="449"/>
      <c r="C16" s="449"/>
      <c r="D16" s="436"/>
      <c r="E16" s="449"/>
      <c r="F16" s="436"/>
      <c r="H16" s="450" t="s">
        <v>40</v>
      </c>
      <c r="I16" s="68" t="s">
        <v>834</v>
      </c>
      <c r="J16" s="425"/>
      <c r="K16" s="65"/>
      <c r="R16" s="66"/>
    </row>
    <row r="17" spans="1:18" x14ac:dyDescent="0.15">
      <c r="A17" s="435">
        <v>7</v>
      </c>
      <c r="B17" s="449">
        <f>VLOOKUP(A17,[1]U14BSL!$B$34:$E$79,2,0)</f>
        <v>3604929</v>
      </c>
      <c r="C17" s="449" t="str">
        <f>VLOOKUP(A17,[1]U14BSL!$B$34:$E$79,3,0)</f>
        <v>笠原　大貴</v>
      </c>
      <c r="D17" s="436" t="s">
        <v>5</v>
      </c>
      <c r="E17" s="449" t="str">
        <f>VLOOKUP(A17,[1]U14BSL!$B$34:$E$79,4,0)</f>
        <v>エースＴＡ</v>
      </c>
      <c r="F17" s="436" t="s">
        <v>180</v>
      </c>
      <c r="G17" s="63"/>
      <c r="H17" s="450"/>
      <c r="I17" s="65">
        <v>63</v>
      </c>
      <c r="J17" s="425"/>
      <c r="K17" s="65"/>
      <c r="R17" s="66"/>
    </row>
    <row r="18" spans="1:18" x14ac:dyDescent="0.15">
      <c r="A18" s="435"/>
      <c r="B18" s="449"/>
      <c r="C18" s="449"/>
      <c r="D18" s="436"/>
      <c r="E18" s="449"/>
      <c r="F18" s="436"/>
      <c r="G18" s="67"/>
      <c r="H18" s="73" t="s">
        <v>834</v>
      </c>
      <c r="I18" s="65"/>
      <c r="J18" s="425"/>
      <c r="K18" s="65"/>
      <c r="R18" s="66"/>
    </row>
    <row r="19" spans="1:18" x14ac:dyDescent="0.15">
      <c r="A19" s="435">
        <v>8</v>
      </c>
      <c r="B19" s="449">
        <f>VLOOKUP(A19,[1]U14BSL!$B$34:$E$79,2,0)</f>
        <v>3604985</v>
      </c>
      <c r="C19" s="449" t="str">
        <f>VLOOKUP(A19,[1]U14BSL!$B$34:$E$79,3,0)</f>
        <v>岩田　真平</v>
      </c>
      <c r="D19" s="436" t="s">
        <v>179</v>
      </c>
      <c r="E19" s="449" t="str">
        <f>VLOOKUP(A19,[1]U14BSL!$B$34:$E$79,4,0)</f>
        <v>ＫＣＪＴＡ</v>
      </c>
      <c r="F19" s="436" t="s">
        <v>6</v>
      </c>
      <c r="G19" s="69"/>
      <c r="H19" s="64">
        <v>60</v>
      </c>
      <c r="I19" s="425"/>
      <c r="J19" s="425"/>
      <c r="K19" s="65"/>
      <c r="R19" s="66"/>
    </row>
    <row r="20" spans="1:18" x14ac:dyDescent="0.15">
      <c r="A20" s="435"/>
      <c r="B20" s="449"/>
      <c r="C20" s="449"/>
      <c r="D20" s="436"/>
      <c r="E20" s="449"/>
      <c r="F20" s="436"/>
      <c r="H20" s="64"/>
      <c r="I20" s="425"/>
      <c r="J20" s="425"/>
      <c r="K20" s="65"/>
      <c r="R20" s="66"/>
    </row>
    <row r="21" spans="1:18" x14ac:dyDescent="0.15">
      <c r="A21" s="435">
        <v>9</v>
      </c>
      <c r="B21" s="449">
        <f>VLOOKUP(A21,[1]U14BSL!$B$34:$E$79,2,0)</f>
        <v>3604668</v>
      </c>
      <c r="C21" s="449" t="str">
        <f>VLOOKUP(A21,[1]U14BSL!$B$34:$E$79,3,0)</f>
        <v>齋藤　暖</v>
      </c>
      <c r="D21" s="436" t="s">
        <v>8</v>
      </c>
      <c r="E21" s="449" t="str">
        <f>VLOOKUP(A21,[1]U14BSL!$B$34:$E$79,4,0)</f>
        <v>ＣＳＪ</v>
      </c>
      <c r="F21" s="436" t="s">
        <v>69</v>
      </c>
      <c r="G21" s="63"/>
      <c r="H21" s="64"/>
      <c r="I21" s="425"/>
      <c r="J21" s="425"/>
      <c r="K21" s="65"/>
      <c r="R21" s="66"/>
    </row>
    <row r="22" spans="1:18" x14ac:dyDescent="0.15">
      <c r="A22" s="435"/>
      <c r="B22" s="449"/>
      <c r="C22" s="449"/>
      <c r="D22" s="436"/>
      <c r="E22" s="449"/>
      <c r="F22" s="436"/>
      <c r="G22" s="67"/>
      <c r="H22" s="68" t="s">
        <v>835</v>
      </c>
      <c r="I22" s="425"/>
      <c r="J22" s="425"/>
      <c r="K22" s="65"/>
      <c r="R22" s="66"/>
    </row>
    <row r="23" spans="1:18" x14ac:dyDescent="0.15">
      <c r="A23" s="435">
        <v>10</v>
      </c>
      <c r="B23" s="313">
        <f>VLOOKUP(A23,[1]U14BSL!$B$34:$E$79,2,0)</f>
        <v>3604864</v>
      </c>
      <c r="C23" s="313" t="str">
        <f>VLOOKUP(A23,[1]U14BSL!$B$34:$E$79,3,0)</f>
        <v>伊藤　大地</v>
      </c>
      <c r="D23" s="436" t="s">
        <v>8</v>
      </c>
      <c r="E23" s="449" t="str">
        <f>VLOOKUP(A23,[1]U14BSL!$B$34:$E$79,4,0)</f>
        <v>ＫＣＪＴＡ</v>
      </c>
      <c r="F23" s="436" t="s">
        <v>6</v>
      </c>
      <c r="G23" s="69"/>
      <c r="H23" s="70" t="s">
        <v>698</v>
      </c>
      <c r="I23" s="74"/>
      <c r="J23" s="425"/>
      <c r="K23" s="65"/>
      <c r="R23" s="66"/>
    </row>
    <row r="24" spans="1:18" x14ac:dyDescent="0.15">
      <c r="A24" s="435"/>
      <c r="B24" s="451" t="s">
        <v>903</v>
      </c>
      <c r="C24" s="451"/>
      <c r="D24" s="436"/>
      <c r="E24" s="449"/>
      <c r="F24" s="436"/>
      <c r="H24" s="450" t="s">
        <v>636</v>
      </c>
      <c r="I24" s="72" t="s">
        <v>835</v>
      </c>
      <c r="J24" s="425"/>
      <c r="K24" s="65"/>
      <c r="R24" s="66"/>
    </row>
    <row r="25" spans="1:18" x14ac:dyDescent="0.15">
      <c r="A25" s="435">
        <v>11</v>
      </c>
      <c r="B25" s="449">
        <f>VLOOKUP(A25,[1]U14BSL!$B$34:$E$79,2,0)</f>
        <v>3604722</v>
      </c>
      <c r="C25" s="449" t="str">
        <f>VLOOKUP(A25,[1]U14BSL!$B$34:$E$79,3,0)</f>
        <v>外山　龍太郎</v>
      </c>
      <c r="D25" s="436" t="s">
        <v>5</v>
      </c>
      <c r="E25" s="449" t="str">
        <f>VLOOKUP(A25,[1]U14BSL!$B$34:$E$79,4,0)</f>
        <v>エースＴＡ</v>
      </c>
      <c r="F25" s="436" t="s">
        <v>181</v>
      </c>
      <c r="G25" s="63"/>
      <c r="H25" s="450"/>
      <c r="I25" s="65">
        <v>64</v>
      </c>
      <c r="J25" s="425"/>
      <c r="K25" s="65"/>
      <c r="R25" s="66"/>
    </row>
    <row r="26" spans="1:18" x14ac:dyDescent="0.15">
      <c r="A26" s="435"/>
      <c r="B26" s="449"/>
      <c r="C26" s="449"/>
      <c r="D26" s="436"/>
      <c r="E26" s="449"/>
      <c r="F26" s="436"/>
      <c r="G26" s="67"/>
      <c r="H26" s="73" t="s">
        <v>836</v>
      </c>
      <c r="I26" s="65"/>
      <c r="J26" s="425"/>
      <c r="K26" s="65"/>
      <c r="R26" s="66"/>
    </row>
    <row r="27" spans="1:18" x14ac:dyDescent="0.15">
      <c r="A27" s="435">
        <v>12</v>
      </c>
      <c r="B27" s="449">
        <f>VLOOKUP(A27,[1]U14BSL!$B$34:$E$79,2,0)</f>
        <v>3604902</v>
      </c>
      <c r="C27" s="449" t="str">
        <f>VLOOKUP(A27,[1]U14BSL!$B$34:$E$79,3,0)</f>
        <v>飯野　光紀</v>
      </c>
      <c r="D27" s="436" t="s">
        <v>182</v>
      </c>
      <c r="E27" s="449" t="str">
        <f>VLOOKUP(A27,[1]U14BSL!$B$34:$E$79,4,0)</f>
        <v>ＫＣＪＴＡ</v>
      </c>
      <c r="F27" s="436" t="s">
        <v>141</v>
      </c>
      <c r="G27" s="69"/>
      <c r="H27" s="64">
        <v>61</v>
      </c>
      <c r="I27" s="425"/>
      <c r="J27" s="425"/>
      <c r="K27" s="65"/>
      <c r="R27" s="66"/>
    </row>
    <row r="28" spans="1:18" x14ac:dyDescent="0.15">
      <c r="A28" s="435"/>
      <c r="B28" s="449"/>
      <c r="C28" s="449"/>
      <c r="D28" s="436"/>
      <c r="E28" s="449"/>
      <c r="F28" s="436"/>
      <c r="H28" s="64"/>
      <c r="I28" s="425"/>
      <c r="J28" s="425"/>
      <c r="K28" s="65"/>
      <c r="R28" s="66"/>
    </row>
    <row r="29" spans="1:18" x14ac:dyDescent="0.15">
      <c r="A29" s="435">
        <v>13</v>
      </c>
      <c r="B29" s="449">
        <f>VLOOKUP(A29,[1]U14BSL!$B$34:$E$79,2,0)</f>
        <v>3604754</v>
      </c>
      <c r="C29" s="449" t="str">
        <f>VLOOKUP(A29,[1]U14BSL!$B$34:$E$79,3,0)</f>
        <v>大塚　海里</v>
      </c>
      <c r="D29" s="436" t="s">
        <v>30</v>
      </c>
      <c r="E29" s="449" t="str">
        <f>VLOOKUP(A29,[1]U14BSL!$B$34:$E$79,4,0)</f>
        <v>ＣＳＪ</v>
      </c>
      <c r="F29" s="436" t="s">
        <v>31</v>
      </c>
      <c r="G29" s="63"/>
      <c r="H29" s="64"/>
      <c r="I29" s="425"/>
      <c r="J29" s="425"/>
      <c r="K29" s="65"/>
      <c r="R29" s="66"/>
    </row>
    <row r="30" spans="1:18" x14ac:dyDescent="0.15">
      <c r="A30" s="435"/>
      <c r="B30" s="449"/>
      <c r="C30" s="449"/>
      <c r="D30" s="436"/>
      <c r="E30" s="449"/>
      <c r="F30" s="436"/>
      <c r="G30" s="67"/>
      <c r="H30" s="68" t="s">
        <v>837</v>
      </c>
      <c r="I30" s="425"/>
      <c r="J30" s="425"/>
      <c r="K30" s="65"/>
      <c r="R30" s="66"/>
    </row>
    <row r="31" spans="1:18" x14ac:dyDescent="0.15">
      <c r="A31" s="435">
        <v>14</v>
      </c>
      <c r="B31" s="449">
        <f>VLOOKUP(A31,[1]U14BSL!$B$34:$E$79,2,0)</f>
        <v>3604705</v>
      </c>
      <c r="C31" s="449" t="str">
        <f>VLOOKUP(A31,[1]U14BSL!$B$34:$E$79,3,0)</f>
        <v>水庭　褒斗生</v>
      </c>
      <c r="D31" s="436" t="s">
        <v>5</v>
      </c>
      <c r="E31" s="449" t="str">
        <f>VLOOKUP(A31,[1]U14BSL!$B$34:$E$79,4,0)</f>
        <v>ＮＦＳＣ</v>
      </c>
      <c r="F31" s="436" t="s">
        <v>183</v>
      </c>
      <c r="G31" s="69"/>
      <c r="H31" s="64">
        <v>75</v>
      </c>
      <c r="I31" s="74"/>
      <c r="J31" s="425"/>
      <c r="K31" s="65"/>
      <c r="L31" s="438"/>
      <c r="Q31" s="66"/>
      <c r="R31" s="66"/>
    </row>
    <row r="32" spans="1:18" x14ac:dyDescent="0.15">
      <c r="A32" s="435"/>
      <c r="B32" s="449"/>
      <c r="C32" s="449"/>
      <c r="D32" s="436"/>
      <c r="E32" s="449"/>
      <c r="F32" s="436"/>
      <c r="H32" s="450" t="s">
        <v>41</v>
      </c>
      <c r="I32" s="68" t="s">
        <v>701</v>
      </c>
      <c r="J32" s="425"/>
      <c r="K32" s="65"/>
      <c r="L32" s="438"/>
      <c r="Q32" s="66"/>
      <c r="R32" s="66"/>
    </row>
    <row r="33" spans="1:18" x14ac:dyDescent="0.15">
      <c r="A33" s="435">
        <v>15</v>
      </c>
      <c r="B33" s="449">
        <f>VLOOKUP(A33,[1]U14BSL!$B$34:$E$79,2,0)</f>
        <v>3604950</v>
      </c>
      <c r="C33" s="449" t="str">
        <f>VLOOKUP(A33,[1]U14BSL!$B$34:$E$79,3,0)</f>
        <v>鈴木　伸治</v>
      </c>
      <c r="D33" s="436" t="s">
        <v>184</v>
      </c>
      <c r="E33" s="449" t="str">
        <f>VLOOKUP(A33,[1]U14BSL!$B$34:$E$79,4,0)</f>
        <v>ＫＣＪＴＡ</v>
      </c>
      <c r="F33" s="436" t="s">
        <v>62</v>
      </c>
      <c r="G33" s="63"/>
      <c r="H33" s="450"/>
      <c r="I33" s="74">
        <v>63</v>
      </c>
      <c r="J33" s="425"/>
      <c r="K33" s="65"/>
      <c r="L33" s="438"/>
      <c r="Q33" s="66"/>
      <c r="R33" s="66"/>
    </row>
    <row r="34" spans="1:18" x14ac:dyDescent="0.15">
      <c r="A34" s="435"/>
      <c r="B34" s="449"/>
      <c r="C34" s="449"/>
      <c r="D34" s="436"/>
      <c r="E34" s="449"/>
      <c r="F34" s="436"/>
      <c r="G34" s="67"/>
      <c r="H34" s="73" t="s">
        <v>701</v>
      </c>
      <c r="I34" s="74"/>
      <c r="J34" s="425"/>
      <c r="K34" s="65"/>
      <c r="L34" s="438"/>
      <c r="Q34" s="66"/>
      <c r="R34" s="66"/>
    </row>
    <row r="35" spans="1:18" x14ac:dyDescent="0.15">
      <c r="A35" s="435">
        <v>16</v>
      </c>
      <c r="B35" s="449">
        <f>VLOOKUP(A35,[1]U14BSL!$B$34:$E$79,2,0)</f>
        <v>3604632</v>
      </c>
      <c r="C35" s="449" t="str">
        <f>VLOOKUP(A35,[1]U14BSL!$B$34:$E$79,3,0)</f>
        <v>遠藤　拓海</v>
      </c>
      <c r="D35" s="436" t="s">
        <v>5</v>
      </c>
      <c r="E35" s="449" t="str">
        <f>VLOOKUP(A35,[1]U14BSL!$B$34:$E$79,4,0)</f>
        <v>サンスポーツ</v>
      </c>
      <c r="F35" s="436" t="s">
        <v>24</v>
      </c>
      <c r="G35" s="69"/>
      <c r="H35" s="64">
        <v>61</v>
      </c>
      <c r="I35" s="425"/>
      <c r="J35" s="425"/>
      <c r="K35" s="65"/>
      <c r="L35" s="438"/>
      <c r="Q35" s="66"/>
      <c r="R35" s="66"/>
    </row>
    <row r="36" spans="1:18" x14ac:dyDescent="0.15">
      <c r="A36" s="435"/>
      <c r="B36" s="449"/>
      <c r="C36" s="449"/>
      <c r="D36" s="436"/>
      <c r="E36" s="449"/>
      <c r="F36" s="436"/>
      <c r="H36" s="64"/>
      <c r="I36" s="425"/>
      <c r="J36" s="425"/>
      <c r="K36" s="65"/>
      <c r="L36" s="438"/>
      <c r="Q36" s="66"/>
      <c r="R36" s="66"/>
    </row>
    <row r="37" spans="1:18" x14ac:dyDescent="0.15">
      <c r="A37" s="435">
        <v>17</v>
      </c>
      <c r="B37" s="449">
        <f>VLOOKUP(A37,[1]U14BSL!$B$34:$E$79,2,0)</f>
        <v>3604804</v>
      </c>
      <c r="C37" s="449" t="str">
        <f>VLOOKUP(A37,[1]U14BSL!$B$34:$E$79,3,0)</f>
        <v>辻元　陸</v>
      </c>
      <c r="D37" s="436" t="s">
        <v>5</v>
      </c>
      <c r="E37" s="449" t="str">
        <f>VLOOKUP(A37,[1]U14BSL!$B$34:$E$79,4,0)</f>
        <v>ＫＣＪＴＡ</v>
      </c>
      <c r="F37" s="436" t="s">
        <v>6</v>
      </c>
      <c r="H37" s="64"/>
      <c r="I37" s="425"/>
      <c r="J37" s="425"/>
      <c r="K37" s="65"/>
      <c r="L37" s="438"/>
      <c r="Q37" s="66"/>
      <c r="R37" s="66"/>
    </row>
    <row r="38" spans="1:18" x14ac:dyDescent="0.15">
      <c r="A38" s="435"/>
      <c r="B38" s="449"/>
      <c r="C38" s="449"/>
      <c r="D38" s="436"/>
      <c r="E38" s="449"/>
      <c r="F38" s="436"/>
      <c r="G38" s="67"/>
      <c r="H38" s="68" t="s">
        <v>838</v>
      </c>
      <c r="I38" s="425"/>
      <c r="J38" s="425"/>
      <c r="K38" s="65"/>
      <c r="L38" s="438"/>
      <c r="Q38" s="66"/>
      <c r="R38" s="66"/>
    </row>
    <row r="39" spans="1:18" x14ac:dyDescent="0.15">
      <c r="A39" s="435">
        <v>18</v>
      </c>
      <c r="B39" s="449">
        <f>VLOOKUP(A39,[1]U14BSL!$B$34:$E$79,2,0)</f>
        <v>3604889</v>
      </c>
      <c r="C39" s="449" t="str">
        <f>VLOOKUP(A39,[1]U14BSL!$B$34:$E$79,3,0)</f>
        <v>垣内　優風</v>
      </c>
      <c r="D39" s="436" t="s">
        <v>16</v>
      </c>
      <c r="E39" s="449" t="str">
        <f>VLOOKUP(A39,[1]U14BSL!$B$34:$E$79,4,0)</f>
        <v>三笠ＴＳ</v>
      </c>
      <c r="F39" s="436" t="s">
        <v>6</v>
      </c>
      <c r="G39" s="69"/>
      <c r="H39" s="70">
        <v>63</v>
      </c>
      <c r="I39" s="65"/>
      <c r="J39" s="425"/>
      <c r="K39" s="65"/>
      <c r="L39" s="438"/>
      <c r="Q39" s="66"/>
      <c r="R39" s="66"/>
    </row>
    <row r="40" spans="1:18" x14ac:dyDescent="0.15">
      <c r="A40" s="435"/>
      <c r="B40" s="449"/>
      <c r="C40" s="449"/>
      <c r="D40" s="436"/>
      <c r="E40" s="449"/>
      <c r="F40" s="436"/>
      <c r="H40" s="450" t="s">
        <v>42</v>
      </c>
      <c r="I40" s="72" t="s">
        <v>838</v>
      </c>
      <c r="J40" s="425"/>
      <c r="K40" s="65"/>
      <c r="L40" s="438"/>
      <c r="Q40" s="66"/>
      <c r="R40" s="66"/>
    </row>
    <row r="41" spans="1:18" x14ac:dyDescent="0.15">
      <c r="A41" s="435">
        <v>19</v>
      </c>
      <c r="B41" s="449">
        <f>VLOOKUP(A41,[1]U14BSL!$B$34:$E$79,2,0)</f>
        <v>3604974</v>
      </c>
      <c r="C41" s="449" t="str">
        <f>VLOOKUP(A41,[1]U14BSL!$B$34:$E$79,3,0)</f>
        <v>桃井　南瑠</v>
      </c>
      <c r="D41" s="436" t="s">
        <v>185</v>
      </c>
      <c r="E41" s="449" t="str">
        <f>VLOOKUP(A41,[1]U14BSL!$B$34:$E$79,4,0)</f>
        <v>三笠ＴＳ</v>
      </c>
      <c r="F41" s="436" t="s">
        <v>6</v>
      </c>
      <c r="G41" s="63"/>
      <c r="H41" s="450"/>
      <c r="I41" s="65">
        <v>60</v>
      </c>
      <c r="J41" s="425"/>
      <c r="K41" s="65"/>
      <c r="L41" s="438"/>
      <c r="Q41" s="66"/>
      <c r="R41" s="66"/>
    </row>
    <row r="42" spans="1:18" x14ac:dyDescent="0.15">
      <c r="A42" s="435"/>
      <c r="B42" s="449"/>
      <c r="C42" s="449"/>
      <c r="D42" s="436"/>
      <c r="E42" s="449"/>
      <c r="F42" s="436"/>
      <c r="G42" s="67"/>
      <c r="H42" s="73" t="s">
        <v>839</v>
      </c>
      <c r="I42" s="65"/>
      <c r="J42" s="425"/>
      <c r="K42" s="65"/>
      <c r="L42" s="438"/>
      <c r="Q42" s="66"/>
      <c r="R42" s="66"/>
    </row>
    <row r="43" spans="1:18" x14ac:dyDescent="0.15">
      <c r="A43" s="435">
        <v>20</v>
      </c>
      <c r="B43" s="449">
        <f>VLOOKUP(A43,[1]U14BSL!$B$34:$E$79,2,0)</f>
        <v>3604883</v>
      </c>
      <c r="C43" s="449" t="str">
        <f>VLOOKUP(A43,[1]U14BSL!$B$34:$E$79,3,0)</f>
        <v>伊藤　慈英</v>
      </c>
      <c r="D43" s="436" t="s">
        <v>186</v>
      </c>
      <c r="E43" s="449" t="str">
        <f>VLOOKUP(A43,[1]U14BSL!$B$34:$E$79,4,0)</f>
        <v>神栖ＴＩ－Ｃｕｂｅ</v>
      </c>
      <c r="F43" s="436" t="s">
        <v>6</v>
      </c>
      <c r="G43" s="69"/>
      <c r="H43" s="64">
        <v>63</v>
      </c>
      <c r="I43" s="425"/>
      <c r="J43" s="425"/>
      <c r="K43" s="65"/>
      <c r="L43" s="438"/>
      <c r="M43" s="78"/>
      <c r="N43" s="78"/>
      <c r="O43" s="78"/>
      <c r="P43" s="78"/>
      <c r="Q43" s="425"/>
      <c r="R43" s="66"/>
    </row>
    <row r="44" spans="1:18" x14ac:dyDescent="0.15">
      <c r="A44" s="435"/>
      <c r="B44" s="449"/>
      <c r="C44" s="449"/>
      <c r="D44" s="436"/>
      <c r="E44" s="449"/>
      <c r="F44" s="436"/>
      <c r="H44" s="64"/>
      <c r="I44" s="425"/>
      <c r="J44" s="425"/>
      <c r="K44" s="65"/>
      <c r="L44" s="438"/>
      <c r="M44" s="78"/>
      <c r="N44" s="78"/>
      <c r="O44" s="78"/>
      <c r="P44" s="78"/>
      <c r="Q44" s="425"/>
      <c r="R44" s="66"/>
    </row>
    <row r="45" spans="1:18" x14ac:dyDescent="0.15">
      <c r="A45" s="435">
        <v>21</v>
      </c>
      <c r="B45" s="449">
        <f>VLOOKUP(A45,[1]U14BSL!$B$34:$E$79,2,0)</f>
        <v>3604879</v>
      </c>
      <c r="C45" s="449" t="str">
        <f>VLOOKUP(A45,[1]U14BSL!$B$34:$E$79,3,0)</f>
        <v>丹野　啓太郎</v>
      </c>
      <c r="D45" s="436" t="s">
        <v>5</v>
      </c>
      <c r="E45" s="449" t="str">
        <f>VLOOKUP(A45,[1]U14BSL!$B$34:$E$79,4,0)</f>
        <v>大洗ビーチＴＣ</v>
      </c>
      <c r="F45" s="436" t="s">
        <v>183</v>
      </c>
      <c r="G45" s="63"/>
      <c r="H45" s="64"/>
      <c r="I45" s="425"/>
      <c r="J45" s="425"/>
      <c r="K45" s="65"/>
      <c r="L45" s="438"/>
      <c r="Q45" s="425"/>
      <c r="R45" s="66"/>
    </row>
    <row r="46" spans="1:18" x14ac:dyDescent="0.15">
      <c r="A46" s="435"/>
      <c r="B46" s="449"/>
      <c r="C46" s="449"/>
      <c r="D46" s="436"/>
      <c r="E46" s="449"/>
      <c r="F46" s="436"/>
      <c r="G46" s="67"/>
      <c r="H46" s="68" t="s">
        <v>840</v>
      </c>
      <c r="I46" s="425"/>
      <c r="J46" s="425"/>
      <c r="K46" s="65"/>
      <c r="L46" s="438"/>
      <c r="Q46" s="425"/>
      <c r="R46" s="66"/>
    </row>
    <row r="47" spans="1:18" x14ac:dyDescent="0.15">
      <c r="A47" s="435">
        <v>22</v>
      </c>
      <c r="B47" s="449">
        <f>VLOOKUP(A47,[1]U14BSL!$B$34:$E$79,2,0)</f>
        <v>3604899</v>
      </c>
      <c r="C47" s="449" t="str">
        <f>VLOOKUP(A47,[1]U14BSL!$B$34:$E$79,3,0)</f>
        <v>水原　遙哉</v>
      </c>
      <c r="D47" s="436" t="s">
        <v>5</v>
      </c>
      <c r="E47" s="449" t="str">
        <f>VLOOKUP(A47,[1]U14BSL!$B$34:$E$79,4,0)</f>
        <v>ＫＣＪＴＡ</v>
      </c>
      <c r="F47" s="436" t="s">
        <v>62</v>
      </c>
      <c r="G47" s="69"/>
      <c r="H47" s="64">
        <v>61</v>
      </c>
      <c r="I47" s="74"/>
      <c r="J47" s="425"/>
      <c r="K47" s="65"/>
      <c r="L47" s="438"/>
      <c r="Q47" s="66"/>
      <c r="R47" s="66"/>
    </row>
    <row r="48" spans="1:18" x14ac:dyDescent="0.15">
      <c r="A48" s="435"/>
      <c r="B48" s="449"/>
      <c r="C48" s="449"/>
      <c r="D48" s="436"/>
      <c r="E48" s="449"/>
      <c r="F48" s="436"/>
      <c r="H48" s="450" t="s">
        <v>637</v>
      </c>
      <c r="I48" s="68" t="s">
        <v>840</v>
      </c>
      <c r="J48" s="425"/>
      <c r="K48" s="65"/>
      <c r="L48" s="438"/>
      <c r="Q48" s="66"/>
      <c r="R48" s="66"/>
    </row>
    <row r="49" spans="1:18" x14ac:dyDescent="0.15">
      <c r="A49" s="435">
        <v>23</v>
      </c>
      <c r="B49" s="340">
        <f>VLOOKUP(A49,[1]U14BSL!$B$34:$E$79,2,0)</f>
        <v>3604870</v>
      </c>
      <c r="C49" s="340" t="str">
        <f>VLOOKUP(A49,[1]U14BSL!$B$34:$E$79,3,0)</f>
        <v>増山　直樹</v>
      </c>
      <c r="D49" s="338" t="s">
        <v>5</v>
      </c>
      <c r="E49" s="340" t="str">
        <f>VLOOKUP(A49,[1]U14BSL!$B$34:$E$79,4,0)</f>
        <v>エースＴＡ</v>
      </c>
      <c r="F49" s="338" t="s">
        <v>17</v>
      </c>
      <c r="G49" s="63"/>
      <c r="H49" s="450"/>
      <c r="I49" s="65">
        <v>61</v>
      </c>
      <c r="J49" s="425"/>
      <c r="K49" s="65"/>
      <c r="L49" s="438"/>
      <c r="M49" s="78"/>
      <c r="N49" s="78"/>
      <c r="O49" s="78"/>
      <c r="P49" s="78"/>
      <c r="Q49" s="66"/>
      <c r="R49" s="66"/>
    </row>
    <row r="50" spans="1:18" x14ac:dyDescent="0.15">
      <c r="A50" s="435"/>
      <c r="B50" s="451" t="s">
        <v>1259</v>
      </c>
      <c r="C50" s="451"/>
      <c r="D50" s="451"/>
      <c r="E50" s="340"/>
      <c r="F50" s="338"/>
      <c r="G50" s="67"/>
      <c r="H50" s="73" t="s">
        <v>841</v>
      </c>
      <c r="I50" s="65"/>
      <c r="J50" s="425"/>
      <c r="K50" s="65"/>
      <c r="L50" s="438"/>
      <c r="M50" s="78"/>
      <c r="N50" s="78"/>
      <c r="O50" s="78"/>
      <c r="P50" s="78"/>
      <c r="Q50" s="66"/>
      <c r="R50" s="66"/>
    </row>
    <row r="51" spans="1:18" x14ac:dyDescent="0.15">
      <c r="A51" s="435">
        <v>24</v>
      </c>
      <c r="B51" s="449">
        <f>VLOOKUP(A51,[1]U14BSL!$B$34:$E$79,2,0)</f>
        <v>3604981</v>
      </c>
      <c r="C51" s="449" t="str">
        <f>VLOOKUP(A51,[1]U14BSL!$B$34:$E$79,3,0)</f>
        <v>鈴木　颯斗</v>
      </c>
      <c r="D51" s="436" t="s">
        <v>16</v>
      </c>
      <c r="E51" s="449" t="str">
        <f>VLOOKUP(A51,[1]U14BSL!$B$34:$E$79,4,0)</f>
        <v>大洗ビーチＴＣ</v>
      </c>
      <c r="F51" s="436" t="s">
        <v>187</v>
      </c>
      <c r="G51" s="69"/>
      <c r="H51" s="64" t="s">
        <v>698</v>
      </c>
      <c r="I51" s="425"/>
      <c r="J51" s="425"/>
      <c r="K51" s="65"/>
      <c r="L51" s="438"/>
      <c r="Q51" s="66"/>
      <c r="R51" s="66"/>
    </row>
    <row r="52" spans="1:18" x14ac:dyDescent="0.15">
      <c r="A52" s="435"/>
      <c r="B52" s="449"/>
      <c r="C52" s="449"/>
      <c r="D52" s="436"/>
      <c r="E52" s="449"/>
      <c r="F52" s="436"/>
      <c r="H52" s="64"/>
      <c r="I52" s="425"/>
      <c r="J52" s="425"/>
      <c r="K52" s="65"/>
      <c r="L52" s="438"/>
      <c r="Q52" s="66"/>
      <c r="R52" s="66"/>
    </row>
    <row r="53" spans="1:18" x14ac:dyDescent="0.15">
      <c r="A53" s="435">
        <v>25</v>
      </c>
      <c r="B53" s="449">
        <f>VLOOKUP(A53,[1]U14BSL!$B$34:$E$79,2,0)</f>
        <v>3604845</v>
      </c>
      <c r="C53" s="449" t="str">
        <f>VLOOKUP(A53,[1]U14BSL!$B$34:$E$79,3,0)</f>
        <v>石田　達哉</v>
      </c>
      <c r="D53" s="436" t="s">
        <v>5</v>
      </c>
      <c r="E53" s="449" t="str">
        <f>VLOOKUP(A53,[1]U14BSL!$B$34:$E$79,4,0)</f>
        <v>大洗ビーチＴＣ</v>
      </c>
      <c r="F53" s="436" t="s">
        <v>17</v>
      </c>
      <c r="G53" s="63"/>
      <c r="H53" s="64"/>
      <c r="I53" s="425"/>
      <c r="J53" s="56"/>
      <c r="K53" s="56"/>
      <c r="L53" s="438"/>
      <c r="Q53" s="66"/>
      <c r="R53" s="66"/>
    </row>
    <row r="54" spans="1:18" x14ac:dyDescent="0.15">
      <c r="A54" s="435"/>
      <c r="B54" s="449"/>
      <c r="C54" s="449"/>
      <c r="D54" s="436"/>
      <c r="E54" s="449"/>
      <c r="F54" s="436"/>
      <c r="G54" s="67"/>
      <c r="H54" s="68" t="s">
        <v>825</v>
      </c>
      <c r="I54" s="425"/>
      <c r="J54" s="65"/>
      <c r="K54" s="65"/>
      <c r="L54" s="438"/>
      <c r="Q54" s="66"/>
      <c r="R54" s="66"/>
    </row>
    <row r="55" spans="1:18" x14ac:dyDescent="0.15">
      <c r="A55" s="435">
        <v>26</v>
      </c>
      <c r="B55" s="449">
        <f>VLOOKUP(A55,[1]U14BSL!$B$34:$E$79,2,0)</f>
        <v>3604887</v>
      </c>
      <c r="C55" s="449" t="str">
        <f>VLOOKUP(A55,[1]U14BSL!$B$34:$E$79,3,0)</f>
        <v>檜山　魁</v>
      </c>
      <c r="D55" s="436" t="s">
        <v>16</v>
      </c>
      <c r="E55" s="449" t="str">
        <f>VLOOKUP(A55,[1]U14BSL!$B$34:$E$79,4,0)</f>
        <v>三笠ＴＳ</v>
      </c>
      <c r="F55" s="436" t="s">
        <v>17</v>
      </c>
      <c r="G55" s="69"/>
      <c r="H55" s="64">
        <v>61</v>
      </c>
      <c r="I55" s="74"/>
      <c r="J55" s="425"/>
      <c r="K55" s="65"/>
      <c r="L55" s="438"/>
      <c r="Q55" s="66"/>
      <c r="R55" s="66"/>
    </row>
    <row r="56" spans="1:18" x14ac:dyDescent="0.15">
      <c r="A56" s="435"/>
      <c r="B56" s="449"/>
      <c r="C56" s="449"/>
      <c r="D56" s="436"/>
      <c r="E56" s="449"/>
      <c r="F56" s="436"/>
      <c r="H56" s="450" t="s">
        <v>638</v>
      </c>
      <c r="I56" s="68" t="s">
        <v>825</v>
      </c>
      <c r="J56" s="425"/>
      <c r="K56" s="65"/>
      <c r="L56" s="438"/>
      <c r="Q56" s="66"/>
      <c r="R56" s="66"/>
    </row>
    <row r="57" spans="1:18" x14ac:dyDescent="0.15">
      <c r="A57" s="435">
        <v>27</v>
      </c>
      <c r="B57" s="449">
        <f>VLOOKUP(A57,[1]U14BSL!$B$34:$E$79,2,0)</f>
        <v>3604921</v>
      </c>
      <c r="C57" s="449" t="str">
        <f>VLOOKUP(A57,[1]U14BSL!$B$34:$E$79,3,0)</f>
        <v>青木　海毅</v>
      </c>
      <c r="D57" s="436" t="s">
        <v>16</v>
      </c>
      <c r="E57" s="449" t="str">
        <f>VLOOKUP(A57,[1]U14BSL!$B$34:$E$79,4,0)</f>
        <v>三笠ＴＳ</v>
      </c>
      <c r="F57" s="436" t="s">
        <v>6</v>
      </c>
      <c r="G57" s="63"/>
      <c r="H57" s="450"/>
      <c r="I57" s="65">
        <v>60</v>
      </c>
      <c r="J57" s="425"/>
      <c r="K57" s="65"/>
      <c r="L57" s="438"/>
      <c r="M57" s="425"/>
      <c r="N57" s="438"/>
      <c r="O57" s="66"/>
      <c r="P57" s="66"/>
      <c r="Q57" s="66"/>
      <c r="R57" s="66"/>
    </row>
    <row r="58" spans="1:18" x14ac:dyDescent="0.15">
      <c r="A58" s="435"/>
      <c r="B58" s="449"/>
      <c r="C58" s="449"/>
      <c r="D58" s="436"/>
      <c r="E58" s="449"/>
      <c r="F58" s="436"/>
      <c r="G58" s="67"/>
      <c r="H58" s="73" t="s">
        <v>842</v>
      </c>
      <c r="I58" s="65"/>
      <c r="J58" s="425"/>
      <c r="K58" s="65"/>
      <c r="L58" s="438"/>
      <c r="M58" s="425"/>
      <c r="N58" s="438"/>
      <c r="O58" s="66"/>
      <c r="P58" s="66"/>
      <c r="Q58" s="66"/>
      <c r="R58" s="66"/>
    </row>
    <row r="59" spans="1:18" x14ac:dyDescent="0.15">
      <c r="A59" s="435">
        <v>28</v>
      </c>
      <c r="B59" s="449">
        <f>VLOOKUP(A59,[1]U14BSL!$B$34:$E$79,2,0)</f>
        <v>3604886</v>
      </c>
      <c r="C59" s="449" t="str">
        <f>VLOOKUP(A59,[1]U14BSL!$B$34:$E$79,3,0)</f>
        <v>田上　裕大</v>
      </c>
      <c r="D59" s="436" t="s">
        <v>27</v>
      </c>
      <c r="E59" s="449" t="str">
        <f>VLOOKUP(A59,[1]U14BSL!$B$34:$E$79,4,0)</f>
        <v>神栖ＴＩ－Ｃｕｂｅ</v>
      </c>
      <c r="F59" s="436" t="s">
        <v>24</v>
      </c>
      <c r="G59" s="69"/>
      <c r="H59" s="64" t="s">
        <v>843</v>
      </c>
      <c r="I59" s="425"/>
      <c r="J59" s="425"/>
      <c r="K59" s="65"/>
      <c r="L59" s="438"/>
      <c r="M59" s="425"/>
      <c r="N59" s="438"/>
      <c r="O59" s="66"/>
      <c r="P59" s="66"/>
      <c r="Q59" s="66"/>
      <c r="R59" s="66"/>
    </row>
    <row r="60" spans="1:18" x14ac:dyDescent="0.15">
      <c r="A60" s="435"/>
      <c r="B60" s="449"/>
      <c r="C60" s="449"/>
      <c r="D60" s="436"/>
      <c r="E60" s="449"/>
      <c r="F60" s="436"/>
      <c r="H60" s="64"/>
      <c r="I60" s="425"/>
      <c r="J60" s="425"/>
      <c r="K60" s="65"/>
      <c r="L60" s="438"/>
      <c r="M60" s="425"/>
      <c r="N60" s="438"/>
      <c r="O60" s="66"/>
      <c r="P60" s="66"/>
      <c r="Q60" s="66"/>
      <c r="R60" s="66"/>
    </row>
    <row r="61" spans="1:18" x14ac:dyDescent="0.15">
      <c r="A61" s="435">
        <v>29</v>
      </c>
      <c r="B61" s="449">
        <f>VLOOKUP(A61,[1]U14BSL!$B$34:$E$79,2,0)</f>
        <v>3604813</v>
      </c>
      <c r="C61" s="449" t="str">
        <f>VLOOKUP(A61,[1]U14BSL!$B$34:$E$79,3,0)</f>
        <v>天野　壱政</v>
      </c>
      <c r="D61" s="436" t="s">
        <v>5</v>
      </c>
      <c r="E61" s="449" t="str">
        <f>VLOOKUP(A61,[1]U14BSL!$B$34:$E$79,4,0)</f>
        <v>ＫＣＪＴＡ</v>
      </c>
      <c r="F61" s="436" t="s">
        <v>6</v>
      </c>
      <c r="H61" s="64"/>
      <c r="I61" s="425"/>
      <c r="J61" s="425"/>
      <c r="K61" s="65"/>
      <c r="L61" s="438"/>
      <c r="M61" s="425"/>
      <c r="N61" s="438"/>
      <c r="O61" s="66"/>
      <c r="P61" s="66"/>
      <c r="Q61" s="66"/>
      <c r="R61" s="66"/>
    </row>
    <row r="62" spans="1:18" x14ac:dyDescent="0.15">
      <c r="A62" s="435"/>
      <c r="B62" s="449"/>
      <c r="C62" s="449"/>
      <c r="D62" s="436"/>
      <c r="E62" s="449"/>
      <c r="F62" s="436"/>
      <c r="G62" s="67"/>
      <c r="H62" s="68" t="s">
        <v>844</v>
      </c>
      <c r="I62" s="425"/>
      <c r="J62" s="425"/>
      <c r="K62" s="65"/>
      <c r="L62" s="438"/>
      <c r="M62" s="425"/>
      <c r="N62" s="438"/>
      <c r="O62" s="66"/>
      <c r="P62" s="66"/>
      <c r="Q62" s="66"/>
      <c r="R62" s="66"/>
    </row>
    <row r="63" spans="1:18" ht="12.75" customHeight="1" x14ac:dyDescent="0.15">
      <c r="A63" s="435">
        <v>30</v>
      </c>
      <c r="B63" s="449">
        <f>VLOOKUP(A63,[1]U14BSL!$B$34:$E$79,2,0)</f>
        <v>3604795</v>
      </c>
      <c r="C63" s="449" t="str">
        <f>VLOOKUP(A63,[1]U14BSL!$B$34:$E$79,3,0)</f>
        <v>稲垣　葉</v>
      </c>
      <c r="D63" s="436" t="s">
        <v>5</v>
      </c>
      <c r="E63" s="449" t="str">
        <f>VLOOKUP(A63,[1]U14BSL!$B$34:$E$79,4,0)</f>
        <v>大洗ビーチＴＣ</v>
      </c>
      <c r="F63" s="436" t="s">
        <v>6</v>
      </c>
      <c r="G63" s="69"/>
      <c r="H63" s="70">
        <v>62</v>
      </c>
      <c r="I63" s="65"/>
      <c r="J63" s="425"/>
      <c r="K63" s="65"/>
      <c r="L63" s="438"/>
      <c r="M63" s="425"/>
      <c r="N63" s="438"/>
      <c r="O63" s="66"/>
      <c r="P63" s="66"/>
      <c r="Q63" s="66"/>
      <c r="R63" s="66"/>
    </row>
    <row r="64" spans="1:18" ht="12.75" customHeight="1" x14ac:dyDescent="0.15">
      <c r="A64" s="435"/>
      <c r="B64" s="449"/>
      <c r="C64" s="449"/>
      <c r="D64" s="436"/>
      <c r="E64" s="449"/>
      <c r="F64" s="436"/>
      <c r="H64" s="450" t="s">
        <v>639</v>
      </c>
      <c r="I64" s="72" t="s">
        <v>844</v>
      </c>
      <c r="J64" s="425"/>
      <c r="K64" s="65"/>
      <c r="L64" s="438"/>
      <c r="M64" s="425"/>
      <c r="N64" s="438"/>
      <c r="O64" s="66"/>
      <c r="P64" s="66"/>
      <c r="Q64" s="66"/>
      <c r="R64" s="66"/>
    </row>
    <row r="65" spans="1:18" ht="12.75" customHeight="1" x14ac:dyDescent="0.15">
      <c r="A65" s="435">
        <v>31</v>
      </c>
      <c r="B65" s="449">
        <f>VLOOKUP(A65,[1]U14BSL!$B$34:$E$79,2,0)</f>
        <v>3604903</v>
      </c>
      <c r="C65" s="449" t="str">
        <f>VLOOKUP(A65,[1]U14BSL!$B$34:$E$79,3,0)</f>
        <v>飯嶋　禮夢</v>
      </c>
      <c r="D65" s="436" t="s">
        <v>5</v>
      </c>
      <c r="E65" s="449" t="str">
        <f>VLOOKUP(A65,[1]U14BSL!$B$34:$E$79,4,0)</f>
        <v>ＫＣＪＴＡ</v>
      </c>
      <c r="F65" s="436" t="s">
        <v>188</v>
      </c>
      <c r="G65" s="63"/>
      <c r="H65" s="450"/>
      <c r="I65" s="65">
        <v>64</v>
      </c>
      <c r="J65" s="425"/>
      <c r="K65" s="65"/>
      <c r="L65" s="438"/>
      <c r="M65" s="425"/>
      <c r="N65" s="438"/>
      <c r="O65" s="66"/>
      <c r="P65" s="66"/>
      <c r="Q65" s="66"/>
      <c r="R65" s="66"/>
    </row>
    <row r="66" spans="1:18" ht="12.75" customHeight="1" x14ac:dyDescent="0.15">
      <c r="A66" s="435"/>
      <c r="B66" s="449"/>
      <c r="C66" s="449"/>
      <c r="D66" s="436"/>
      <c r="E66" s="449"/>
      <c r="F66" s="436"/>
      <c r="G66" s="67"/>
      <c r="H66" s="73" t="s">
        <v>845</v>
      </c>
      <c r="I66" s="65"/>
      <c r="J66" s="425"/>
      <c r="K66" s="65"/>
      <c r="L66" s="438"/>
      <c r="M66" s="425"/>
      <c r="N66" s="438"/>
      <c r="O66" s="66"/>
      <c r="P66" s="66"/>
      <c r="Q66" s="66"/>
      <c r="R66" s="66"/>
    </row>
    <row r="67" spans="1:18" ht="12.75" customHeight="1" x14ac:dyDescent="0.15">
      <c r="A67" s="435">
        <v>32</v>
      </c>
      <c r="B67" s="449">
        <f>VLOOKUP(A67,[1]U14BSL!$B$34:$E$79,2,0)</f>
        <v>3604669</v>
      </c>
      <c r="C67" s="449" t="str">
        <f>VLOOKUP(A67,[1]U14BSL!$B$34:$E$79,3,0)</f>
        <v>林　晴臣</v>
      </c>
      <c r="D67" s="436" t="s">
        <v>5</v>
      </c>
      <c r="E67" s="449" t="str">
        <f>VLOOKUP(A67,[1]U14BSL!$B$34:$E$79,4,0)</f>
        <v>Ｔ－１</v>
      </c>
      <c r="F67" s="436" t="s">
        <v>189</v>
      </c>
      <c r="G67" s="69"/>
      <c r="H67" s="64">
        <v>63</v>
      </c>
      <c r="I67" s="425"/>
      <c r="J67" s="425"/>
      <c r="K67" s="65"/>
      <c r="L67" s="438"/>
      <c r="M67" s="425"/>
      <c r="N67" s="438"/>
      <c r="O67" s="66"/>
      <c r="P67" s="66"/>
      <c r="Q67" s="425"/>
      <c r="R67" s="66"/>
    </row>
    <row r="68" spans="1:18" ht="12.75" customHeight="1" x14ac:dyDescent="0.15">
      <c r="A68" s="435"/>
      <c r="B68" s="449"/>
      <c r="C68" s="449"/>
      <c r="D68" s="436"/>
      <c r="E68" s="449"/>
      <c r="F68" s="436"/>
      <c r="H68" s="64"/>
      <c r="I68" s="425"/>
      <c r="J68" s="425"/>
      <c r="K68" s="65"/>
      <c r="L68" s="438"/>
      <c r="M68" s="425"/>
      <c r="N68" s="438"/>
      <c r="O68" s="66"/>
      <c r="P68" s="66"/>
      <c r="Q68" s="425"/>
      <c r="R68" s="66"/>
    </row>
    <row r="69" spans="1:18" ht="12.75" customHeight="1" x14ac:dyDescent="0.15">
      <c r="A69" s="435">
        <v>33</v>
      </c>
      <c r="B69" s="449">
        <f>VLOOKUP(A69,[1]U14BSL!$B$34:$E$79,2,0)</f>
        <v>3604913</v>
      </c>
      <c r="C69" s="449" t="str">
        <f>VLOOKUP(A69,[1]U14BSL!$B$34:$E$79,3,0)</f>
        <v>杉山　由侑</v>
      </c>
      <c r="D69" s="436" t="s">
        <v>190</v>
      </c>
      <c r="E69" s="449" t="str">
        <f>VLOOKUP(A69,[1]U14BSL!$B$34:$E$79,4,0)</f>
        <v>ＣＳＪ</v>
      </c>
      <c r="F69" s="436" t="s">
        <v>189</v>
      </c>
      <c r="G69" s="63"/>
      <c r="H69" s="64"/>
      <c r="I69" s="425"/>
      <c r="J69" s="425"/>
      <c r="K69" s="65"/>
      <c r="L69" s="438"/>
      <c r="M69" s="425"/>
      <c r="N69" s="438"/>
      <c r="O69" s="66"/>
      <c r="P69" s="66"/>
      <c r="Q69" s="425"/>
      <c r="R69" s="66"/>
    </row>
    <row r="70" spans="1:18" ht="12.75" customHeight="1" x14ac:dyDescent="0.15">
      <c r="A70" s="435"/>
      <c r="B70" s="449"/>
      <c r="C70" s="449"/>
      <c r="D70" s="436"/>
      <c r="E70" s="449"/>
      <c r="F70" s="436"/>
      <c r="G70" s="67"/>
      <c r="H70" s="68" t="s">
        <v>846</v>
      </c>
      <c r="I70" s="425"/>
      <c r="J70" s="425"/>
      <c r="K70" s="65"/>
      <c r="L70" s="438"/>
      <c r="M70" s="425"/>
      <c r="N70" s="438"/>
      <c r="O70" s="66"/>
      <c r="P70" s="66"/>
      <c r="Q70" s="425"/>
      <c r="R70" s="66"/>
    </row>
    <row r="71" spans="1:18" ht="12.75" customHeight="1" x14ac:dyDescent="0.15">
      <c r="A71" s="435">
        <v>34</v>
      </c>
      <c r="B71" s="449">
        <f>VLOOKUP(A71,[1]U14BSL!$B$34:$E$79,2,0)</f>
        <v>3604663</v>
      </c>
      <c r="C71" s="449" t="str">
        <f>VLOOKUP(A71,[1]U14BSL!$B$34:$E$79,3,0)</f>
        <v>石毛　悠陽</v>
      </c>
      <c r="D71" s="436" t="s">
        <v>190</v>
      </c>
      <c r="E71" s="449" t="str">
        <f>VLOOKUP(A71,[1]U14BSL!$B$34:$E$79,4,0)</f>
        <v>神栖ＴＩ－Ｃｕｂｅ</v>
      </c>
      <c r="F71" s="436" t="s">
        <v>189</v>
      </c>
      <c r="G71" s="69"/>
      <c r="H71" s="64">
        <v>61</v>
      </c>
      <c r="I71" s="74"/>
      <c r="J71" s="425"/>
      <c r="K71" s="65"/>
      <c r="L71" s="438"/>
      <c r="M71" s="425"/>
      <c r="N71" s="438"/>
      <c r="O71" s="66"/>
      <c r="P71" s="66"/>
      <c r="Q71" s="66"/>
      <c r="R71" s="66"/>
    </row>
    <row r="72" spans="1:18" ht="12.75" customHeight="1" x14ac:dyDescent="0.15">
      <c r="A72" s="435"/>
      <c r="B72" s="449"/>
      <c r="C72" s="449"/>
      <c r="D72" s="436"/>
      <c r="E72" s="449"/>
      <c r="F72" s="436"/>
      <c r="H72" s="450" t="s">
        <v>640</v>
      </c>
      <c r="I72" s="68" t="s">
        <v>846</v>
      </c>
      <c r="J72" s="425"/>
      <c r="K72" s="65"/>
      <c r="L72" s="438"/>
      <c r="M72" s="425"/>
      <c r="N72" s="438"/>
      <c r="O72" s="66"/>
      <c r="P72" s="66"/>
      <c r="Q72" s="66"/>
      <c r="R72" s="66"/>
    </row>
    <row r="73" spans="1:18" ht="12.75" customHeight="1" x14ac:dyDescent="0.15">
      <c r="A73" s="435">
        <v>35</v>
      </c>
      <c r="B73" s="449">
        <f>VLOOKUP(A73,[1]U14BSL!$B$34:$E$79,2,0)</f>
        <v>3604891</v>
      </c>
      <c r="C73" s="449" t="str">
        <f>VLOOKUP(A73,[1]U14BSL!$B$34:$E$79,3,0)</f>
        <v>今井　颯希</v>
      </c>
      <c r="D73" s="436" t="s">
        <v>23</v>
      </c>
      <c r="E73" s="449" t="str">
        <f>VLOOKUP(A73,[1]U14BSL!$B$34:$E$79,4,0)</f>
        <v>神栖ＴＩ－Ｃｕｂｅ</v>
      </c>
      <c r="F73" s="436" t="s">
        <v>22</v>
      </c>
      <c r="G73" s="63"/>
      <c r="H73" s="450"/>
      <c r="I73" s="65">
        <v>61</v>
      </c>
      <c r="J73" s="425"/>
      <c r="K73" s="65"/>
      <c r="L73" s="438"/>
      <c r="M73" s="425"/>
      <c r="N73" s="438"/>
      <c r="O73" s="66"/>
      <c r="P73" s="66"/>
      <c r="Q73" s="66"/>
      <c r="R73" s="66"/>
    </row>
    <row r="74" spans="1:18" ht="12.75" customHeight="1" x14ac:dyDescent="0.15">
      <c r="A74" s="435"/>
      <c r="B74" s="449"/>
      <c r="C74" s="449"/>
      <c r="D74" s="436"/>
      <c r="E74" s="449"/>
      <c r="F74" s="436"/>
      <c r="G74" s="67"/>
      <c r="H74" s="73" t="s">
        <v>847</v>
      </c>
      <c r="I74" s="65"/>
      <c r="J74" s="425"/>
      <c r="K74" s="65"/>
      <c r="L74" s="438"/>
      <c r="M74" s="425"/>
      <c r="N74" s="438"/>
      <c r="O74" s="66"/>
      <c r="P74" s="66"/>
      <c r="Q74" s="66"/>
      <c r="R74" s="66"/>
    </row>
    <row r="75" spans="1:18" ht="12.75" customHeight="1" x14ac:dyDescent="0.15">
      <c r="A75" s="435">
        <v>36</v>
      </c>
      <c r="B75" s="449">
        <f>VLOOKUP(A75,[1]U14BSL!$B$34:$E$79,2,0)</f>
        <v>3604992</v>
      </c>
      <c r="C75" s="449" t="str">
        <f>VLOOKUP(A75,[1]U14BSL!$B$34:$E$79,3,0)</f>
        <v>宗田　佳真</v>
      </c>
      <c r="D75" s="436" t="s">
        <v>66</v>
      </c>
      <c r="E75" s="449" t="str">
        <f>VLOOKUP(A75,[1]U14BSL!$B$34:$E$79,4,0)</f>
        <v>ＮＪＴＣ</v>
      </c>
      <c r="F75" s="436" t="s">
        <v>69</v>
      </c>
      <c r="G75" s="69"/>
      <c r="H75" s="64">
        <v>62</v>
      </c>
      <c r="I75" s="425"/>
      <c r="J75" s="425"/>
      <c r="K75" s="65"/>
      <c r="L75" s="438"/>
      <c r="M75" s="425"/>
      <c r="N75" s="438"/>
      <c r="O75" s="66"/>
      <c r="P75" s="66"/>
      <c r="Q75" s="66"/>
      <c r="R75" s="66"/>
    </row>
    <row r="76" spans="1:18" ht="12.75" customHeight="1" x14ac:dyDescent="0.15">
      <c r="A76" s="435"/>
      <c r="B76" s="449"/>
      <c r="C76" s="449"/>
      <c r="D76" s="436"/>
      <c r="E76" s="449"/>
      <c r="F76" s="436"/>
      <c r="H76" s="64"/>
      <c r="I76" s="425"/>
      <c r="J76" s="425"/>
      <c r="K76" s="65"/>
      <c r="L76" s="438"/>
      <c r="M76" s="425"/>
      <c r="N76" s="438"/>
      <c r="O76" s="66"/>
      <c r="P76" s="66"/>
      <c r="Q76" s="66"/>
      <c r="R76" s="66"/>
    </row>
    <row r="77" spans="1:18" x14ac:dyDescent="0.15">
      <c r="A77" s="435">
        <v>37</v>
      </c>
      <c r="B77" s="449">
        <f>VLOOKUP(A77,[1]U14BSL!$B$34:$E$79,2,0)</f>
        <v>3604732</v>
      </c>
      <c r="C77" s="449" t="str">
        <f>VLOOKUP(A77,[1]U14BSL!$B$34:$E$79,3,0)</f>
        <v>竹島　光一</v>
      </c>
      <c r="D77" s="436" t="s">
        <v>191</v>
      </c>
      <c r="E77" s="449" t="str">
        <f>VLOOKUP(A77,[1]U14BSL!$B$34:$E$79,4,0)</f>
        <v>ＫＣＪＴＡ</v>
      </c>
      <c r="F77" s="436" t="s">
        <v>9</v>
      </c>
      <c r="G77" s="63"/>
      <c r="H77" s="64"/>
      <c r="I77" s="425"/>
      <c r="J77" s="56"/>
      <c r="K77" s="56"/>
      <c r="L77" s="438"/>
      <c r="M77" s="425"/>
      <c r="N77" s="438"/>
      <c r="O77" s="66"/>
      <c r="P77" s="66"/>
      <c r="Q77" s="65"/>
      <c r="R77" s="66"/>
    </row>
    <row r="78" spans="1:18" x14ac:dyDescent="0.15">
      <c r="A78" s="435"/>
      <c r="B78" s="449"/>
      <c r="C78" s="449"/>
      <c r="D78" s="436"/>
      <c r="E78" s="449"/>
      <c r="F78" s="436"/>
      <c r="G78" s="67"/>
      <c r="H78" s="68" t="s">
        <v>848</v>
      </c>
      <c r="I78" s="425"/>
      <c r="J78" s="56"/>
      <c r="K78" s="56"/>
      <c r="L78" s="438"/>
      <c r="M78" s="425"/>
      <c r="N78" s="438"/>
      <c r="O78" s="66"/>
      <c r="P78" s="66"/>
      <c r="Q78" s="65"/>
      <c r="R78" s="66"/>
    </row>
    <row r="79" spans="1:18" x14ac:dyDescent="0.15">
      <c r="A79" s="435">
        <v>38</v>
      </c>
      <c r="B79" s="449">
        <f>VLOOKUP(A79,[1]U14BSL!$B$34:$E$79,2,0)</f>
        <v>3604733</v>
      </c>
      <c r="C79" s="449" t="str">
        <f>VLOOKUP(A79,[1]U14BSL!$B$34:$E$79,3,0)</f>
        <v>相沢　太郎</v>
      </c>
      <c r="D79" s="436" t="s">
        <v>191</v>
      </c>
      <c r="E79" s="449" t="str">
        <f>VLOOKUP(A79,[1]U14BSL!$B$34:$E$79,4,0)</f>
        <v>Ｆｕｎ　ｔｏ　Ｔｅｎｎｉｓ</v>
      </c>
      <c r="F79" s="436" t="s">
        <v>15</v>
      </c>
      <c r="G79" s="69"/>
      <c r="H79" s="64">
        <v>61</v>
      </c>
      <c r="I79" s="74"/>
      <c r="J79" s="425"/>
      <c r="K79" s="65"/>
      <c r="L79" s="438"/>
      <c r="M79" s="425"/>
      <c r="N79" s="438"/>
      <c r="O79" s="66"/>
      <c r="P79" s="66"/>
      <c r="Q79" s="66"/>
      <c r="R79" s="66"/>
    </row>
    <row r="80" spans="1:18" x14ac:dyDescent="0.15">
      <c r="A80" s="435"/>
      <c r="B80" s="449"/>
      <c r="C80" s="449"/>
      <c r="D80" s="436"/>
      <c r="E80" s="449"/>
      <c r="F80" s="436"/>
      <c r="H80" s="450" t="s">
        <v>641</v>
      </c>
      <c r="I80" s="68" t="s">
        <v>848</v>
      </c>
      <c r="J80" s="425"/>
      <c r="K80" s="65"/>
      <c r="L80" s="438"/>
      <c r="M80" s="425"/>
      <c r="N80" s="438"/>
      <c r="O80" s="66"/>
      <c r="P80" s="66"/>
      <c r="Q80" s="66"/>
      <c r="R80" s="66"/>
    </row>
    <row r="81" spans="1:18" x14ac:dyDescent="0.15">
      <c r="A81" s="435">
        <v>39</v>
      </c>
      <c r="B81" s="449">
        <f>VLOOKUP(A81,[1]U14BSL!$B$34:$E$79,2,0)</f>
        <v>3604897</v>
      </c>
      <c r="C81" s="449" t="str">
        <f>VLOOKUP(A81,[1]U14BSL!$B$34:$E$79,3,0)</f>
        <v>本間　暖基</v>
      </c>
      <c r="D81" s="436" t="s">
        <v>8</v>
      </c>
      <c r="E81" s="449" t="str">
        <f>VLOOKUP(A81,[1]U14BSL!$B$34:$E$79,4,0)</f>
        <v>ＪＡＣ</v>
      </c>
      <c r="F81" s="436" t="s">
        <v>15</v>
      </c>
      <c r="G81" s="63"/>
      <c r="H81" s="450"/>
      <c r="I81" s="65">
        <v>64</v>
      </c>
      <c r="J81" s="425"/>
      <c r="K81" s="65"/>
      <c r="L81" s="438"/>
      <c r="M81" s="425"/>
      <c r="N81" s="438"/>
      <c r="O81" s="66"/>
      <c r="P81" s="66"/>
      <c r="Q81" s="66"/>
      <c r="R81" s="66"/>
    </row>
    <row r="82" spans="1:18" x14ac:dyDescent="0.15">
      <c r="A82" s="435"/>
      <c r="B82" s="449"/>
      <c r="C82" s="449"/>
      <c r="D82" s="436"/>
      <c r="E82" s="449"/>
      <c r="F82" s="436"/>
      <c r="G82" s="67"/>
      <c r="H82" s="73" t="s">
        <v>849</v>
      </c>
      <c r="I82" s="65"/>
      <c r="J82" s="425"/>
      <c r="K82" s="65"/>
      <c r="L82" s="438"/>
      <c r="M82" s="425"/>
      <c r="N82" s="438"/>
      <c r="O82" s="66"/>
      <c r="P82" s="66"/>
      <c r="Q82" s="66"/>
      <c r="R82" s="66"/>
    </row>
    <row r="83" spans="1:18" x14ac:dyDescent="0.15">
      <c r="A83" s="435">
        <v>40</v>
      </c>
      <c r="B83" s="449">
        <f>VLOOKUP(A83,[1]U14BSL!$B$34:$E$79,2,0)</f>
        <v>3604844</v>
      </c>
      <c r="C83" s="449" t="str">
        <f>VLOOKUP(A83,[1]U14BSL!$B$34:$E$79,3,0)</f>
        <v>山本　叶人</v>
      </c>
      <c r="D83" s="436" t="s">
        <v>5</v>
      </c>
      <c r="E83" s="449" t="str">
        <f>VLOOKUP(A83,[1]U14BSL!$B$34:$E$79,4,0)</f>
        <v>ＴＰ波崎</v>
      </c>
      <c r="F83" s="436" t="s">
        <v>6</v>
      </c>
      <c r="G83" s="69"/>
      <c r="H83" s="64">
        <v>61</v>
      </c>
      <c r="I83" s="425"/>
      <c r="J83" s="425"/>
      <c r="K83" s="65"/>
      <c r="L83" s="438"/>
      <c r="M83" s="425"/>
      <c r="N83" s="438"/>
      <c r="O83" s="66"/>
      <c r="P83" s="66"/>
      <c r="Q83" s="66"/>
      <c r="R83" s="66"/>
    </row>
    <row r="84" spans="1:18" x14ac:dyDescent="0.15">
      <c r="A84" s="435"/>
      <c r="B84" s="449"/>
      <c r="C84" s="449"/>
      <c r="D84" s="436"/>
      <c r="E84" s="449"/>
      <c r="F84" s="436"/>
      <c r="H84" s="64"/>
      <c r="I84" s="425"/>
      <c r="J84" s="425"/>
      <c r="K84" s="65"/>
      <c r="L84" s="438"/>
      <c r="M84" s="425"/>
      <c r="N84" s="438"/>
      <c r="O84" s="66"/>
      <c r="P84" s="66"/>
      <c r="Q84" s="66"/>
      <c r="R84" s="66"/>
    </row>
    <row r="85" spans="1:18" x14ac:dyDescent="0.15">
      <c r="A85" s="435">
        <v>41</v>
      </c>
      <c r="B85" s="449">
        <f>VLOOKUP(A85,[1]U14BSL!$B$34:$E$79,2,0)</f>
        <v>3604884</v>
      </c>
      <c r="C85" s="449" t="str">
        <f>VLOOKUP(A85,[1]U14BSL!$B$34:$E$79,3,0)</f>
        <v>宮川　嵩麻</v>
      </c>
      <c r="D85" s="436" t="s">
        <v>5</v>
      </c>
      <c r="E85" s="449" t="str">
        <f>VLOOKUP(A85,[1]U14BSL!$B$34:$E$79,4,0)</f>
        <v>神栖ＴＩ－Ｃｕｂｅ</v>
      </c>
      <c r="F85" s="436" t="s">
        <v>6</v>
      </c>
      <c r="G85" s="63"/>
      <c r="H85" s="64"/>
      <c r="I85" s="425"/>
      <c r="J85" s="56"/>
      <c r="K85" s="56"/>
      <c r="L85" s="438"/>
      <c r="M85" s="425"/>
      <c r="N85" s="438"/>
      <c r="O85" s="66"/>
      <c r="P85" s="66"/>
      <c r="Q85" s="66"/>
      <c r="R85" s="66"/>
    </row>
    <row r="86" spans="1:18" x14ac:dyDescent="0.15">
      <c r="A86" s="435"/>
      <c r="B86" s="449"/>
      <c r="C86" s="449"/>
      <c r="D86" s="436"/>
      <c r="E86" s="449"/>
      <c r="F86" s="436"/>
      <c r="G86" s="67"/>
      <c r="H86" s="68" t="s">
        <v>850</v>
      </c>
      <c r="I86" s="425"/>
      <c r="J86" s="65"/>
      <c r="K86" s="65"/>
      <c r="L86" s="438"/>
      <c r="M86" s="425"/>
      <c r="N86" s="438"/>
      <c r="O86" s="66"/>
      <c r="P86" s="66"/>
      <c r="Q86" s="66"/>
      <c r="R86" s="66"/>
    </row>
    <row r="87" spans="1:18" x14ac:dyDescent="0.15">
      <c r="A87" s="435">
        <v>42</v>
      </c>
      <c r="B87" s="313">
        <f>VLOOKUP(A87,[1]U14BSL!$B$34:$E$79,2,0)</f>
        <v>3604975</v>
      </c>
      <c r="C87" s="313" t="str">
        <f>VLOOKUP(A87,[1]U14BSL!$B$34:$E$79,3,0)</f>
        <v>関口　雄斗</v>
      </c>
      <c r="D87" s="436" t="s">
        <v>8</v>
      </c>
      <c r="E87" s="449" t="str">
        <f>VLOOKUP(A87,[1]U14BSL!$B$34:$E$79,4,0)</f>
        <v>ＮＪＴＣ</v>
      </c>
      <c r="F87" s="436" t="s">
        <v>6</v>
      </c>
      <c r="G87" s="69"/>
      <c r="H87" s="64" t="s">
        <v>698</v>
      </c>
      <c r="I87" s="74"/>
      <c r="J87" s="425"/>
      <c r="K87" s="65"/>
      <c r="L87" s="438"/>
      <c r="M87" s="425"/>
      <c r="N87" s="438"/>
      <c r="O87" s="66"/>
      <c r="P87" s="66"/>
      <c r="Q87" s="66"/>
      <c r="R87" s="66"/>
    </row>
    <row r="88" spans="1:18" x14ac:dyDescent="0.15">
      <c r="A88" s="435"/>
      <c r="B88" s="451" t="s">
        <v>901</v>
      </c>
      <c r="C88" s="451"/>
      <c r="D88" s="436"/>
      <c r="E88" s="449"/>
      <c r="F88" s="436"/>
      <c r="H88" s="450" t="s">
        <v>642</v>
      </c>
      <c r="I88" s="68" t="s">
        <v>851</v>
      </c>
      <c r="J88" s="425"/>
      <c r="K88" s="65"/>
      <c r="L88" s="438"/>
      <c r="M88" s="425"/>
      <c r="N88" s="438"/>
      <c r="O88" s="66"/>
      <c r="P88" s="66"/>
      <c r="Q88" s="66"/>
      <c r="R88" s="66"/>
    </row>
    <row r="89" spans="1:18" x14ac:dyDescent="0.15">
      <c r="A89" s="435">
        <v>43</v>
      </c>
      <c r="B89" s="449">
        <f>VLOOKUP(A89,[1]U14BSL!$B$34:$E$79,2,0)</f>
        <v>3604986</v>
      </c>
      <c r="C89" s="449" t="str">
        <f>VLOOKUP(A89,[1]U14BSL!$B$34:$E$79,3,0)</f>
        <v>岩田　和真</v>
      </c>
      <c r="D89" s="436" t="s">
        <v>5</v>
      </c>
      <c r="E89" s="449" t="str">
        <f>VLOOKUP(A89,[1]U14BSL!$B$34:$E$79,4,0)</f>
        <v>ＫＣＪＴＡ</v>
      </c>
      <c r="F89" s="436" t="s">
        <v>15</v>
      </c>
      <c r="G89" s="63"/>
      <c r="H89" s="450"/>
      <c r="I89" s="65">
        <v>61</v>
      </c>
      <c r="J89" s="425"/>
      <c r="K89" s="65"/>
      <c r="L89" s="438"/>
      <c r="M89" s="425"/>
      <c r="N89" s="438"/>
      <c r="O89" s="66"/>
      <c r="P89" s="66"/>
      <c r="Q89" s="66"/>
      <c r="R89" s="66"/>
    </row>
    <row r="90" spans="1:18" x14ac:dyDescent="0.15">
      <c r="A90" s="435"/>
      <c r="B90" s="449"/>
      <c r="C90" s="449"/>
      <c r="D90" s="436"/>
      <c r="E90" s="449"/>
      <c r="F90" s="436"/>
      <c r="G90" s="67"/>
      <c r="H90" s="73" t="s">
        <v>851</v>
      </c>
      <c r="I90" s="65"/>
      <c r="J90" s="425"/>
      <c r="K90" s="65"/>
      <c r="L90" s="438"/>
      <c r="M90" s="425"/>
      <c r="N90" s="438"/>
      <c r="O90" s="66"/>
      <c r="P90" s="66"/>
      <c r="Q90" s="66"/>
      <c r="R90" s="66"/>
    </row>
    <row r="91" spans="1:18" x14ac:dyDescent="0.15">
      <c r="A91" s="435">
        <v>44</v>
      </c>
      <c r="B91" s="449">
        <f>VLOOKUP(A91,[1]U14BSL!$B$34:$E$79,2,0)</f>
        <v>3604695</v>
      </c>
      <c r="C91" s="449" t="str">
        <f>VLOOKUP(A91,[1]U14BSL!$B$34:$E$79,3,0)</f>
        <v>井野　光</v>
      </c>
      <c r="D91" s="436" t="s">
        <v>5</v>
      </c>
      <c r="E91" s="449" t="str">
        <f>VLOOKUP(A91,[1]U14BSL!$B$34:$E$79,4,0)</f>
        <v>東洋大牛久中</v>
      </c>
      <c r="F91" s="436" t="s">
        <v>6</v>
      </c>
      <c r="G91" s="69"/>
      <c r="H91" s="64">
        <v>60</v>
      </c>
      <c r="I91" s="425"/>
      <c r="J91" s="425"/>
      <c r="K91" s="65"/>
      <c r="L91" s="438"/>
      <c r="M91" s="425"/>
      <c r="N91" s="438"/>
      <c r="O91" s="66"/>
      <c r="P91" s="66"/>
      <c r="Q91" s="66"/>
      <c r="R91" s="66"/>
    </row>
    <row r="92" spans="1:18" x14ac:dyDescent="0.15">
      <c r="A92" s="435"/>
      <c r="B92" s="449"/>
      <c r="C92" s="449"/>
      <c r="D92" s="436"/>
      <c r="E92" s="449"/>
      <c r="F92" s="436"/>
      <c r="H92" s="64"/>
      <c r="I92" s="425"/>
      <c r="J92" s="425"/>
      <c r="K92" s="65"/>
      <c r="L92" s="438"/>
      <c r="M92" s="425"/>
      <c r="N92" s="438"/>
      <c r="O92" s="66"/>
      <c r="P92" s="66"/>
      <c r="Q92" s="66"/>
      <c r="R92" s="66"/>
    </row>
    <row r="93" spans="1:18" x14ac:dyDescent="0.15">
      <c r="A93" s="435">
        <v>45</v>
      </c>
      <c r="B93" s="449">
        <f>VLOOKUP(A93,[1]U14BSL!$B$34:$E$79,2,0)</f>
        <v>3604800</v>
      </c>
      <c r="C93" s="449" t="str">
        <f>VLOOKUP(A93,[1]U14BSL!$B$34:$E$79,3,0)</f>
        <v>桜井　明日翔</v>
      </c>
      <c r="D93" s="436" t="s">
        <v>191</v>
      </c>
      <c r="E93" s="449" t="str">
        <f>VLOOKUP(A93,[1]U14BSL!$B$34:$E$79,4,0)</f>
        <v>守谷ＴＣ</v>
      </c>
      <c r="F93" s="436" t="s">
        <v>15</v>
      </c>
      <c r="H93" s="64"/>
      <c r="I93" s="425"/>
      <c r="J93" s="425"/>
      <c r="K93" s="65"/>
      <c r="L93" s="438"/>
      <c r="M93" s="425"/>
      <c r="N93" s="438"/>
      <c r="O93" s="66"/>
      <c r="P93" s="66"/>
      <c r="Q93" s="66"/>
      <c r="R93" s="66"/>
    </row>
    <row r="94" spans="1:18" x14ac:dyDescent="0.15">
      <c r="A94" s="435"/>
      <c r="B94" s="449"/>
      <c r="C94" s="449"/>
      <c r="D94" s="436"/>
      <c r="E94" s="449"/>
      <c r="F94" s="436"/>
      <c r="G94" s="67"/>
      <c r="H94" s="68" t="s">
        <v>691</v>
      </c>
      <c r="I94" s="425"/>
      <c r="J94" s="425"/>
      <c r="K94" s="65"/>
      <c r="L94" s="438"/>
      <c r="M94" s="425"/>
      <c r="N94" s="438"/>
      <c r="O94" s="66"/>
      <c r="P94" s="66"/>
      <c r="Q94" s="66"/>
      <c r="R94" s="66"/>
    </row>
    <row r="95" spans="1:18" ht="12.75" customHeight="1" x14ac:dyDescent="0.15">
      <c r="A95" s="435">
        <v>46</v>
      </c>
      <c r="B95" s="449">
        <f>VLOOKUP(A95,[1]U14BSL!$B$34:$E$79,2,0)</f>
        <v>3604943</v>
      </c>
      <c r="C95" s="449" t="str">
        <f>VLOOKUP(A95,[1]U14BSL!$B$34:$E$79,3,0)</f>
        <v>青木　綸音</v>
      </c>
      <c r="D95" s="436" t="s">
        <v>175</v>
      </c>
      <c r="E95" s="449" t="str">
        <f>VLOOKUP(A95,[1]U14BSL!$B$34:$E$79,4,0)</f>
        <v>ＮＪＴＣ</v>
      </c>
      <c r="F95" s="436" t="s">
        <v>15</v>
      </c>
      <c r="G95" s="69"/>
      <c r="H95" s="70">
        <v>60</v>
      </c>
      <c r="I95" s="65"/>
      <c r="J95" s="425"/>
      <c r="K95" s="65"/>
      <c r="L95" s="438"/>
      <c r="M95" s="425"/>
      <c r="N95" s="438"/>
      <c r="O95" s="66"/>
      <c r="P95" s="66"/>
      <c r="Q95" s="66"/>
      <c r="R95" s="66"/>
    </row>
    <row r="96" spans="1:18" ht="12.75" customHeight="1" x14ac:dyDescent="0.15">
      <c r="A96" s="435"/>
      <c r="B96" s="449"/>
      <c r="C96" s="449"/>
      <c r="D96" s="436"/>
      <c r="E96" s="449"/>
      <c r="F96" s="436"/>
      <c r="H96" s="450" t="s">
        <v>643</v>
      </c>
      <c r="I96" s="72" t="s">
        <v>691</v>
      </c>
      <c r="J96" s="425"/>
      <c r="K96" s="65"/>
      <c r="L96" s="438"/>
      <c r="M96" s="425"/>
      <c r="N96" s="438"/>
      <c r="O96" s="66"/>
      <c r="P96" s="66"/>
      <c r="Q96" s="66"/>
      <c r="R96" s="66"/>
    </row>
    <row r="97" spans="1:18" ht="12.75" customHeight="1" x14ac:dyDescent="0.15">
      <c r="A97" s="435">
        <v>47</v>
      </c>
      <c r="B97" s="449">
        <f>VLOOKUP(A97,[1]U14BSL!$B$34:$E$79,2,0)</f>
        <v>3604952</v>
      </c>
      <c r="C97" s="449" t="str">
        <f>VLOOKUP(A97,[1]U14BSL!$B$34:$E$79,3,0)</f>
        <v>高橋　琉太朗</v>
      </c>
      <c r="D97" s="436" t="s">
        <v>5</v>
      </c>
      <c r="E97" s="449" t="str">
        <f>VLOOKUP(A97,[1]U14BSL!$B$34:$E$79,4,0)</f>
        <v>ＮＪＴＣ</v>
      </c>
      <c r="F97" s="436" t="s">
        <v>160</v>
      </c>
      <c r="G97" s="63"/>
      <c r="H97" s="450"/>
      <c r="I97" s="65">
        <v>61</v>
      </c>
      <c r="J97" s="425"/>
      <c r="K97" s="65"/>
      <c r="L97" s="438"/>
      <c r="M97" s="425"/>
      <c r="N97" s="438"/>
      <c r="O97" s="66"/>
      <c r="P97" s="66"/>
      <c r="Q97" s="66"/>
      <c r="R97" s="66"/>
    </row>
    <row r="98" spans="1:18" ht="12.75" customHeight="1" x14ac:dyDescent="0.15">
      <c r="A98" s="435"/>
      <c r="B98" s="449"/>
      <c r="C98" s="449"/>
      <c r="D98" s="436"/>
      <c r="E98" s="449"/>
      <c r="F98" s="436"/>
      <c r="G98" s="67"/>
      <c r="H98" s="73" t="s">
        <v>852</v>
      </c>
      <c r="I98" s="65"/>
      <c r="J98" s="425"/>
      <c r="K98" s="65"/>
      <c r="L98" s="438"/>
      <c r="M98" s="425"/>
      <c r="N98" s="438"/>
      <c r="O98" s="66"/>
      <c r="P98" s="66"/>
      <c r="Q98" s="66"/>
      <c r="R98" s="66"/>
    </row>
    <row r="99" spans="1:18" ht="12.75" customHeight="1" x14ac:dyDescent="0.15">
      <c r="A99" s="435">
        <v>48</v>
      </c>
      <c r="B99" s="449">
        <f>VLOOKUP(A99,[1]U14BSL!$B$34:$E$79,2,0)</f>
        <v>3604982</v>
      </c>
      <c r="C99" s="449" t="str">
        <f>VLOOKUP(A99,[1]U14BSL!$B$34:$E$79,3,0)</f>
        <v>保立　松太</v>
      </c>
      <c r="D99" s="436" t="s">
        <v>142</v>
      </c>
      <c r="E99" s="449" t="str">
        <f>VLOOKUP(A99,[1]U14BSL!$B$34:$E$79,4,0)</f>
        <v>ＴＰ波崎</v>
      </c>
      <c r="F99" s="436" t="s">
        <v>15</v>
      </c>
      <c r="G99" s="69"/>
      <c r="H99" s="64" t="s">
        <v>853</v>
      </c>
      <c r="I99" s="425"/>
      <c r="J99" s="425"/>
      <c r="K99" s="65"/>
      <c r="L99" s="438"/>
      <c r="M99" s="425"/>
      <c r="N99" s="438"/>
      <c r="O99" s="66"/>
      <c r="P99" s="66"/>
      <c r="Q99" s="425"/>
      <c r="R99" s="66"/>
    </row>
    <row r="100" spans="1:18" ht="12.75" customHeight="1" x14ac:dyDescent="0.15">
      <c r="A100" s="435"/>
      <c r="B100" s="449"/>
      <c r="C100" s="449"/>
      <c r="D100" s="436"/>
      <c r="E100" s="449"/>
      <c r="F100" s="436"/>
      <c r="H100" s="64"/>
      <c r="I100" s="425"/>
      <c r="J100" s="425"/>
      <c r="K100" s="65"/>
      <c r="L100" s="438"/>
      <c r="M100" s="425"/>
      <c r="N100" s="438"/>
      <c r="O100" s="66"/>
      <c r="P100" s="66"/>
      <c r="Q100" s="425"/>
      <c r="R100" s="66"/>
    </row>
  </sheetData>
  <mergeCells count="425">
    <mergeCell ref="L75:L76"/>
    <mergeCell ref="F69:F70"/>
    <mergeCell ref="I69:I70"/>
    <mergeCell ref="L69:L70"/>
    <mergeCell ref="J75:J76"/>
    <mergeCell ref="L81:L82"/>
    <mergeCell ref="F81:F82"/>
    <mergeCell ref="A95:A96"/>
    <mergeCell ref="B95:B96"/>
    <mergeCell ref="C95:C96"/>
    <mergeCell ref="A93:A94"/>
    <mergeCell ref="H80:H81"/>
    <mergeCell ref="H88:H89"/>
    <mergeCell ref="L93:L94"/>
    <mergeCell ref="I91:I92"/>
    <mergeCell ref="E83:E84"/>
    <mergeCell ref="F83:F84"/>
    <mergeCell ref="F85:F86"/>
    <mergeCell ref="I85:I86"/>
    <mergeCell ref="L85:L86"/>
    <mergeCell ref="Q99:Q100"/>
    <mergeCell ref="F97:F98"/>
    <mergeCell ref="L97:L98"/>
    <mergeCell ref="M97:M98"/>
    <mergeCell ref="N97:N98"/>
    <mergeCell ref="I99:I100"/>
    <mergeCell ref="J99:J100"/>
    <mergeCell ref="I53:I54"/>
    <mergeCell ref="A99:A100"/>
    <mergeCell ref="B99:B100"/>
    <mergeCell ref="C99:C100"/>
    <mergeCell ref="D99:D100"/>
    <mergeCell ref="E99:E100"/>
    <mergeCell ref="F99:F100"/>
    <mergeCell ref="H96:H97"/>
    <mergeCell ref="A91:A92"/>
    <mergeCell ref="B91:B92"/>
    <mergeCell ref="C91:C92"/>
    <mergeCell ref="A85:A86"/>
    <mergeCell ref="B85:B86"/>
    <mergeCell ref="C85:C86"/>
    <mergeCell ref="E65:E66"/>
    <mergeCell ref="F65:F66"/>
    <mergeCell ref="I61:I62"/>
    <mergeCell ref="L99:L100"/>
    <mergeCell ref="D91:D92"/>
    <mergeCell ref="E91:E92"/>
    <mergeCell ref="F91:F92"/>
    <mergeCell ref="F93:F94"/>
    <mergeCell ref="N89:N90"/>
    <mergeCell ref="D95:D96"/>
    <mergeCell ref="E95:E96"/>
    <mergeCell ref="J91:J94"/>
    <mergeCell ref="L91:L92"/>
    <mergeCell ref="M91:M92"/>
    <mergeCell ref="N91:N92"/>
    <mergeCell ref="M99:M100"/>
    <mergeCell ref="N99:N100"/>
    <mergeCell ref="L95:L96"/>
    <mergeCell ref="M95:M96"/>
    <mergeCell ref="N95:N96"/>
    <mergeCell ref="M93:M94"/>
    <mergeCell ref="N93:N94"/>
    <mergeCell ref="N87:N88"/>
    <mergeCell ref="N85:N86"/>
    <mergeCell ref="D97:D98"/>
    <mergeCell ref="E97:E98"/>
    <mergeCell ref="L87:L88"/>
    <mergeCell ref="M87:M88"/>
    <mergeCell ref="D85:D86"/>
    <mergeCell ref="E85:E86"/>
    <mergeCell ref="A97:A98"/>
    <mergeCell ref="B97:B98"/>
    <mergeCell ref="C97:C98"/>
    <mergeCell ref="I93:I94"/>
    <mergeCell ref="A87:A88"/>
    <mergeCell ref="D87:D88"/>
    <mergeCell ref="E87:E88"/>
    <mergeCell ref="F87:F88"/>
    <mergeCell ref="J87:J90"/>
    <mergeCell ref="B88:C88"/>
    <mergeCell ref="B93:B94"/>
    <mergeCell ref="C93:C94"/>
    <mergeCell ref="D93:D94"/>
    <mergeCell ref="E93:E94"/>
    <mergeCell ref="F95:F96"/>
    <mergeCell ref="J95:J98"/>
    <mergeCell ref="M85:M86"/>
    <mergeCell ref="I83:I84"/>
    <mergeCell ref="J83:J84"/>
    <mergeCell ref="A89:A90"/>
    <mergeCell ref="B89:B90"/>
    <mergeCell ref="C89:C90"/>
    <mergeCell ref="D89:D90"/>
    <mergeCell ref="E89:E90"/>
    <mergeCell ref="F89:F90"/>
    <mergeCell ref="L89:L90"/>
    <mergeCell ref="M89:M90"/>
    <mergeCell ref="N79:N80"/>
    <mergeCell ref="A81:A82"/>
    <mergeCell ref="B81:B82"/>
    <mergeCell ref="C81:C82"/>
    <mergeCell ref="D81:D82"/>
    <mergeCell ref="E81:E82"/>
    <mergeCell ref="L83:L84"/>
    <mergeCell ref="M83:M84"/>
    <mergeCell ref="N83:N84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M81:M82"/>
    <mergeCell ref="N81:N82"/>
    <mergeCell ref="A83:A84"/>
    <mergeCell ref="B83:B84"/>
    <mergeCell ref="C83:C84"/>
    <mergeCell ref="D83:D84"/>
    <mergeCell ref="M75:M76"/>
    <mergeCell ref="N75:N76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77:F78"/>
    <mergeCell ref="I77:I78"/>
    <mergeCell ref="L77:L78"/>
    <mergeCell ref="M77:M78"/>
    <mergeCell ref="N77:N78"/>
    <mergeCell ref="I75:I76"/>
    <mergeCell ref="H72:H73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H64:H65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H56:H57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49:A50"/>
    <mergeCell ref="H48:H49"/>
    <mergeCell ref="B50:D50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B41:B42"/>
    <mergeCell ref="C41:C42"/>
    <mergeCell ref="D41:D42"/>
    <mergeCell ref="E41:E42"/>
    <mergeCell ref="F41:F42"/>
    <mergeCell ref="L41:L42"/>
    <mergeCell ref="H40:H41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H32:H33"/>
    <mergeCell ref="A31:A32"/>
    <mergeCell ref="B31:B32"/>
    <mergeCell ref="C31:C32"/>
    <mergeCell ref="D31:D32"/>
    <mergeCell ref="E31:E32"/>
    <mergeCell ref="F31:F32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A25:A26"/>
    <mergeCell ref="B25:B26"/>
    <mergeCell ref="C25:C26"/>
    <mergeCell ref="D25:D26"/>
    <mergeCell ref="E25:E26"/>
    <mergeCell ref="F25:F26"/>
    <mergeCell ref="H24:H25"/>
    <mergeCell ref="A23:A24"/>
    <mergeCell ref="D23:D24"/>
    <mergeCell ref="E23:E24"/>
    <mergeCell ref="F23:F24"/>
    <mergeCell ref="B24:C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B15:C16"/>
    <mergeCell ref="H16:H17"/>
    <mergeCell ref="A15:A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B7:C8"/>
    <mergeCell ref="H8:H9"/>
    <mergeCell ref="A7:A8"/>
    <mergeCell ref="D7:D8"/>
    <mergeCell ref="E7:E8"/>
    <mergeCell ref="F7:F8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90"/>
  <sheetViews>
    <sheetView view="pageBreakPreview" zoomScaleNormal="100" zoomScaleSheetLayoutView="100" workbookViewId="0">
      <selection activeCell="J77" sqref="J77"/>
    </sheetView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22.5" customHeight="1" x14ac:dyDescent="0.15">
      <c r="A1" s="167" t="s">
        <v>906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9.5" customHeight="1" x14ac:dyDescent="0.15">
      <c r="A2" s="167" t="s">
        <v>56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5.75" customHeight="1" x14ac:dyDescent="0.15">
      <c r="A3" s="167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24"/>
      <c r="C4" s="24"/>
      <c r="D4" s="25"/>
      <c r="E4" s="24"/>
      <c r="F4" s="25"/>
      <c r="G4" s="4">
        <v>1</v>
      </c>
      <c r="H4" s="5" t="s">
        <v>1</v>
      </c>
      <c r="I4" s="5" t="s">
        <v>2</v>
      </c>
      <c r="J4" s="5" t="s">
        <v>3</v>
      </c>
      <c r="K4" s="147" t="s">
        <v>4</v>
      </c>
      <c r="L4" s="4" t="s">
        <v>4</v>
      </c>
    </row>
    <row r="5" spans="1:13" ht="12.95" customHeight="1" x14ac:dyDescent="0.15">
      <c r="A5" s="415">
        <v>1</v>
      </c>
      <c r="B5" s="449">
        <f>VLOOKUP(A5,[1]U14BSL!$B$2:$E$33,2,0)</f>
        <v>3604658</v>
      </c>
      <c r="C5" s="449" t="str">
        <f>VLOOKUP(A5,[1]U14BSL!$B$2:$E$33,3,0)</f>
        <v>天木　絃人</v>
      </c>
      <c r="D5" s="436" t="s">
        <v>5</v>
      </c>
      <c r="E5" s="449" t="str">
        <f>VLOOKUP(A5,[1]U14BSL!$B$2:$E$33,4,0)</f>
        <v>ＮＪＴＣ</v>
      </c>
      <c r="F5" s="436" t="s">
        <v>6</v>
      </c>
      <c r="G5" s="10"/>
      <c r="H5" s="4"/>
      <c r="I5" s="4"/>
      <c r="J5" s="4"/>
      <c r="K5" s="4"/>
      <c r="L5" s="4"/>
      <c r="M5" s="4"/>
    </row>
    <row r="6" spans="1:13" ht="12.95" customHeight="1" x14ac:dyDescent="0.15">
      <c r="A6" s="415"/>
      <c r="B6" s="449"/>
      <c r="C6" s="449"/>
      <c r="D6" s="436"/>
      <c r="E6" s="449"/>
      <c r="F6" s="436"/>
      <c r="G6" s="11"/>
      <c r="H6" s="12" t="s">
        <v>1111</v>
      </c>
      <c r="I6" s="13"/>
      <c r="J6" s="13"/>
      <c r="K6" s="13"/>
      <c r="L6" s="13"/>
      <c r="M6" s="4"/>
    </row>
    <row r="7" spans="1:13" ht="12.95" customHeight="1" x14ac:dyDescent="0.15">
      <c r="A7" s="415">
        <v>2</v>
      </c>
      <c r="B7" s="449">
        <v>3604732</v>
      </c>
      <c r="C7" s="449" t="s">
        <v>854</v>
      </c>
      <c r="D7" s="436" t="s">
        <v>5</v>
      </c>
      <c r="E7" s="449" t="s">
        <v>742</v>
      </c>
      <c r="F7" s="436" t="s">
        <v>6</v>
      </c>
      <c r="G7" s="14"/>
      <c r="H7" s="15">
        <v>61.61</v>
      </c>
      <c r="I7" s="13"/>
      <c r="J7" s="13"/>
      <c r="K7" s="13"/>
      <c r="L7" s="13"/>
      <c r="M7" s="4"/>
    </row>
    <row r="8" spans="1:13" ht="12.95" customHeight="1" x14ac:dyDescent="0.15">
      <c r="A8" s="415"/>
      <c r="B8" s="449"/>
      <c r="C8" s="449"/>
      <c r="D8" s="436"/>
      <c r="E8" s="449"/>
      <c r="F8" s="436"/>
      <c r="G8" s="4"/>
      <c r="H8" s="16"/>
      <c r="I8" s="12" t="s">
        <v>1111</v>
      </c>
      <c r="J8" s="13"/>
      <c r="K8" s="13"/>
      <c r="L8" s="13"/>
      <c r="M8" s="4"/>
    </row>
    <row r="9" spans="1:13" ht="12.95" customHeight="1" x14ac:dyDescent="0.15">
      <c r="A9" s="415">
        <v>3</v>
      </c>
      <c r="B9" s="449">
        <f>VLOOKUP(A9,[1]U14BSL!$B$2:$E$33,2,0)</f>
        <v>3604769</v>
      </c>
      <c r="C9" s="449" t="str">
        <f>VLOOKUP(A9,[1]U14BSL!$B$2:$E$33,3,0)</f>
        <v>中川　海月</v>
      </c>
      <c r="D9" s="436" t="s">
        <v>5</v>
      </c>
      <c r="E9" s="449" t="str">
        <f>VLOOKUP(A9,[1]U14BSL!$B$2:$E$33,4,0)</f>
        <v>エースＴＡ</v>
      </c>
      <c r="F9" s="436" t="s">
        <v>6</v>
      </c>
      <c r="G9" s="10"/>
      <c r="H9" s="16"/>
      <c r="I9" s="15">
        <v>62.62</v>
      </c>
      <c r="J9" s="13"/>
      <c r="K9" s="13"/>
      <c r="L9" s="13"/>
      <c r="M9" s="4"/>
    </row>
    <row r="10" spans="1:13" ht="12.95" customHeight="1" x14ac:dyDescent="0.15">
      <c r="A10" s="415"/>
      <c r="B10" s="449"/>
      <c r="C10" s="449"/>
      <c r="D10" s="436"/>
      <c r="E10" s="449"/>
      <c r="F10" s="436"/>
      <c r="G10" s="11"/>
      <c r="H10" s="17" t="s">
        <v>1112</v>
      </c>
      <c r="I10" s="16"/>
      <c r="J10" s="13"/>
      <c r="K10" s="13"/>
      <c r="L10" s="13"/>
      <c r="M10" s="4"/>
    </row>
    <row r="11" spans="1:13" ht="12.95" customHeight="1" x14ac:dyDescent="0.15">
      <c r="A11" s="415">
        <v>4</v>
      </c>
      <c r="B11" s="449">
        <v>3604795</v>
      </c>
      <c r="C11" s="449" t="s">
        <v>855</v>
      </c>
      <c r="D11" s="436" t="s">
        <v>5</v>
      </c>
      <c r="E11" s="449" t="s">
        <v>721</v>
      </c>
      <c r="F11" s="436" t="s">
        <v>6</v>
      </c>
      <c r="G11" s="14"/>
      <c r="H11" s="350" t="s">
        <v>965</v>
      </c>
      <c r="I11" s="16"/>
      <c r="J11" s="13"/>
      <c r="K11" s="13"/>
      <c r="L11" s="13"/>
      <c r="M11" s="4"/>
    </row>
    <row r="12" spans="1:13" ht="12.95" customHeight="1" x14ac:dyDescent="0.15">
      <c r="A12" s="415"/>
      <c r="B12" s="449"/>
      <c r="C12" s="449"/>
      <c r="D12" s="436"/>
      <c r="E12" s="449"/>
      <c r="F12" s="436"/>
      <c r="G12" s="4"/>
      <c r="H12" s="13"/>
      <c r="I12" s="16"/>
      <c r="J12" s="12" t="s">
        <v>1111</v>
      </c>
      <c r="K12" s="13"/>
      <c r="L12" s="13"/>
      <c r="M12" s="4"/>
    </row>
    <row r="13" spans="1:13" ht="12.95" customHeight="1" x14ac:dyDescent="0.15">
      <c r="A13" s="415">
        <v>5</v>
      </c>
      <c r="B13" s="449">
        <v>3604929</v>
      </c>
      <c r="C13" s="449" t="s">
        <v>856</v>
      </c>
      <c r="D13" s="436" t="s">
        <v>5</v>
      </c>
      <c r="E13" s="449" t="s">
        <v>857</v>
      </c>
      <c r="F13" s="436" t="s">
        <v>6</v>
      </c>
      <c r="G13" s="10"/>
      <c r="H13" s="13"/>
      <c r="I13" s="16"/>
      <c r="J13" s="15">
        <v>62.64</v>
      </c>
      <c r="K13" s="13"/>
      <c r="L13" s="13"/>
      <c r="M13" s="4"/>
    </row>
    <row r="14" spans="1:13" ht="12.95" customHeight="1" x14ac:dyDescent="0.15">
      <c r="A14" s="415"/>
      <c r="B14" s="449"/>
      <c r="C14" s="449"/>
      <c r="D14" s="436"/>
      <c r="E14" s="449"/>
      <c r="F14" s="436"/>
      <c r="G14" s="11"/>
      <c r="H14" s="12" t="s">
        <v>986</v>
      </c>
      <c r="I14" s="16"/>
      <c r="J14" s="16"/>
      <c r="K14" s="13"/>
      <c r="L14" s="13"/>
      <c r="M14" s="4"/>
    </row>
    <row r="15" spans="1:13" ht="12.95" customHeight="1" x14ac:dyDescent="0.15">
      <c r="A15" s="415">
        <v>6</v>
      </c>
      <c r="B15" s="449">
        <v>3604804</v>
      </c>
      <c r="C15" s="449" t="s">
        <v>859</v>
      </c>
      <c r="D15" s="436" t="s">
        <v>5</v>
      </c>
      <c r="E15" s="449" t="s">
        <v>858</v>
      </c>
      <c r="F15" s="436" t="s">
        <v>6</v>
      </c>
      <c r="G15" s="14"/>
      <c r="H15" s="13">
        <v>60.61</v>
      </c>
      <c r="I15" s="18"/>
      <c r="J15" s="16"/>
      <c r="K15" s="13"/>
      <c r="L15" s="13"/>
      <c r="M15" s="4"/>
    </row>
    <row r="16" spans="1:13" ht="12.95" customHeight="1" x14ac:dyDescent="0.15">
      <c r="A16" s="415"/>
      <c r="B16" s="449"/>
      <c r="C16" s="449"/>
      <c r="D16" s="436"/>
      <c r="E16" s="449"/>
      <c r="F16" s="436"/>
      <c r="G16" s="4"/>
      <c r="H16" s="16"/>
      <c r="I16" s="17" t="s">
        <v>1113</v>
      </c>
      <c r="J16" s="16"/>
      <c r="K16" s="13"/>
      <c r="L16" s="13"/>
      <c r="M16" s="4"/>
    </row>
    <row r="17" spans="1:13" ht="12.95" customHeight="1" x14ac:dyDescent="0.15">
      <c r="A17" s="415">
        <v>7</v>
      </c>
      <c r="B17" s="449">
        <f>VLOOKUP(A17,[1]U14BSL!$B$2:$E$33,2,0)</f>
        <v>3604674</v>
      </c>
      <c r="C17" s="449" t="str">
        <f>VLOOKUP(A17,[1]U14BSL!$B$2:$E$33,3,0)</f>
        <v>羽鳥　響</v>
      </c>
      <c r="D17" s="436" t="s">
        <v>5</v>
      </c>
      <c r="E17" s="449" t="str">
        <f>VLOOKUP(A17,[1]U14BSL!$B$2:$E$33,4,0)</f>
        <v>ＣＳＪ</v>
      </c>
      <c r="F17" s="436" t="s">
        <v>6</v>
      </c>
      <c r="G17" s="10"/>
      <c r="H17" s="16"/>
      <c r="I17" s="13">
        <v>60.64</v>
      </c>
      <c r="J17" s="16"/>
      <c r="K17" s="13"/>
      <c r="L17" s="13"/>
      <c r="M17" s="4"/>
    </row>
    <row r="18" spans="1:13" ht="12.95" customHeight="1" x14ac:dyDescent="0.15">
      <c r="A18" s="415"/>
      <c r="B18" s="449"/>
      <c r="C18" s="449"/>
      <c r="D18" s="436"/>
      <c r="E18" s="449"/>
      <c r="F18" s="436"/>
      <c r="G18" s="11"/>
      <c r="H18" s="17" t="s">
        <v>1113</v>
      </c>
      <c r="I18" s="13"/>
      <c r="J18" s="16"/>
      <c r="K18" s="13"/>
      <c r="L18" s="13"/>
      <c r="M18" s="4"/>
    </row>
    <row r="19" spans="1:13" ht="12.95" customHeight="1" x14ac:dyDescent="0.15">
      <c r="A19" s="415">
        <v>8</v>
      </c>
      <c r="B19" s="449">
        <f>VLOOKUP(A19,[1]U14BSL!$B$2:$E$33,2,0)</f>
        <v>3604275</v>
      </c>
      <c r="C19" s="449" t="str">
        <f>VLOOKUP(A19,[1]U14BSL!$B$2:$E$33,3,0)</f>
        <v>塚本　駿太</v>
      </c>
      <c r="D19" s="436" t="s">
        <v>49</v>
      </c>
      <c r="E19" s="449" t="str">
        <f>VLOOKUP(A19,[1]U14BSL!$B$2:$E$33,4,0)</f>
        <v>神栖ＴＩ－Ｃｕｂｅ</v>
      </c>
      <c r="F19" s="436" t="s">
        <v>6</v>
      </c>
      <c r="G19" s="14"/>
      <c r="H19" s="13">
        <v>64.63</v>
      </c>
      <c r="I19" s="13"/>
      <c r="J19" s="16"/>
      <c r="K19" s="13"/>
      <c r="L19" s="13"/>
      <c r="M19" s="4"/>
    </row>
    <row r="20" spans="1:13" ht="12.95" customHeight="1" x14ac:dyDescent="0.15">
      <c r="A20" s="415"/>
      <c r="B20" s="449"/>
      <c r="C20" s="449"/>
      <c r="D20" s="436"/>
      <c r="E20" s="449"/>
      <c r="F20" s="436"/>
      <c r="G20" s="4"/>
      <c r="H20" s="13"/>
      <c r="I20" s="13"/>
      <c r="J20" s="16"/>
      <c r="K20" s="12" t="s">
        <v>1074</v>
      </c>
      <c r="L20" s="13"/>
      <c r="M20" s="4"/>
    </row>
    <row r="21" spans="1:13" ht="12.95" customHeight="1" x14ac:dyDescent="0.15">
      <c r="A21" s="415">
        <v>9</v>
      </c>
      <c r="B21" s="449">
        <f>VLOOKUP(A21,[1]U14BSL!$B$2:$E$33,2,0)</f>
        <v>3604698</v>
      </c>
      <c r="C21" s="449" t="str">
        <f>VLOOKUP(A21,[1]U14BSL!$B$2:$E$33,3,0)</f>
        <v>中村　颯人</v>
      </c>
      <c r="D21" s="436" t="s">
        <v>5</v>
      </c>
      <c r="E21" s="449" t="str">
        <f>VLOOKUP(A21,[1]U14BSL!$B$2:$E$33,4,0)</f>
        <v>エースＴＡ</v>
      </c>
      <c r="F21" s="436" t="s">
        <v>6</v>
      </c>
      <c r="G21" s="10"/>
      <c r="H21" s="13"/>
      <c r="I21" s="13"/>
      <c r="J21" s="16"/>
      <c r="K21" s="15">
        <v>62.61</v>
      </c>
      <c r="L21" s="13"/>
      <c r="M21" s="4"/>
    </row>
    <row r="22" spans="1:13" ht="12.95" customHeight="1" x14ac:dyDescent="0.15">
      <c r="A22" s="415"/>
      <c r="B22" s="449"/>
      <c r="C22" s="449"/>
      <c r="D22" s="436"/>
      <c r="E22" s="449"/>
      <c r="F22" s="436"/>
      <c r="G22" s="11"/>
      <c r="H22" s="12" t="s">
        <v>1074</v>
      </c>
      <c r="I22" s="13"/>
      <c r="J22" s="16"/>
      <c r="K22" s="16"/>
      <c r="L22" s="13"/>
      <c r="M22" s="4"/>
    </row>
    <row r="23" spans="1:13" ht="12.95" customHeight="1" x14ac:dyDescent="0.15">
      <c r="A23" s="415">
        <v>10</v>
      </c>
      <c r="B23" s="449">
        <f>VLOOKUP(A23,[1]U14BSL!$B$2:$E$33,2,0)</f>
        <v>3604719</v>
      </c>
      <c r="C23" s="449" t="str">
        <f>VLOOKUP(A23,[1]U14BSL!$B$2:$E$33,3,0)</f>
        <v>亀山　隆太郎</v>
      </c>
      <c r="D23" s="436" t="s">
        <v>5</v>
      </c>
      <c r="E23" s="449" t="str">
        <f>VLOOKUP(A23,[1]U14BSL!$B$2:$E$33,4,0)</f>
        <v>エースＴＡ</v>
      </c>
      <c r="F23" s="436" t="s">
        <v>6</v>
      </c>
      <c r="G23" s="14"/>
      <c r="H23" s="15">
        <v>62.62</v>
      </c>
      <c r="I23" s="13"/>
      <c r="J23" s="16"/>
      <c r="K23" s="16"/>
      <c r="L23" s="13"/>
      <c r="M23" s="4"/>
    </row>
    <row r="24" spans="1:13" ht="12.95" customHeight="1" x14ac:dyDescent="0.15">
      <c r="A24" s="415"/>
      <c r="B24" s="449"/>
      <c r="C24" s="449"/>
      <c r="D24" s="436"/>
      <c r="E24" s="449"/>
      <c r="F24" s="436"/>
      <c r="G24" s="4"/>
      <c r="H24" s="16"/>
      <c r="I24" s="12" t="s">
        <v>1074</v>
      </c>
      <c r="J24" s="16"/>
      <c r="K24" s="16"/>
      <c r="L24" s="13"/>
      <c r="M24" s="4"/>
    </row>
    <row r="25" spans="1:13" ht="12.95" customHeight="1" x14ac:dyDescent="0.15">
      <c r="A25" s="415">
        <v>11</v>
      </c>
      <c r="B25" s="449">
        <f>VLOOKUP(A25,[1]U14BSL!$B$2:$E$33,2,0)</f>
        <v>3604620</v>
      </c>
      <c r="C25" s="449" t="str">
        <f>VLOOKUP(A25,[1]U14BSL!$B$2:$E$33,3,0)</f>
        <v>三浦　侑也</v>
      </c>
      <c r="D25" s="436" t="s">
        <v>5</v>
      </c>
      <c r="E25" s="449" t="str">
        <f>VLOOKUP(A25,[1]U14BSL!$B$2:$E$33,4,0)</f>
        <v>ＫＣＪＴＡ</v>
      </c>
      <c r="F25" s="436" t="s">
        <v>6</v>
      </c>
      <c r="G25" s="10"/>
      <c r="H25" s="16"/>
      <c r="I25" s="351" t="s">
        <v>965</v>
      </c>
      <c r="J25" s="16"/>
      <c r="K25" s="16"/>
      <c r="L25" s="13"/>
      <c r="M25" s="4"/>
    </row>
    <row r="26" spans="1:13" ht="12.95" customHeight="1" x14ac:dyDescent="0.15">
      <c r="A26" s="415"/>
      <c r="B26" s="449"/>
      <c r="C26" s="449"/>
      <c r="D26" s="436"/>
      <c r="E26" s="449"/>
      <c r="F26" s="436"/>
      <c r="G26" s="11"/>
      <c r="H26" s="17" t="s">
        <v>1114</v>
      </c>
      <c r="I26" s="16"/>
      <c r="J26" s="16"/>
      <c r="K26" s="16"/>
      <c r="L26" s="13"/>
      <c r="M26" s="4"/>
    </row>
    <row r="27" spans="1:13" ht="12.95" customHeight="1" x14ac:dyDescent="0.15">
      <c r="A27" s="415">
        <v>12</v>
      </c>
      <c r="B27" s="449">
        <v>3604817</v>
      </c>
      <c r="C27" s="449" t="s">
        <v>860</v>
      </c>
      <c r="D27" s="436" t="s">
        <v>5</v>
      </c>
      <c r="E27" s="449" t="s">
        <v>861</v>
      </c>
      <c r="F27" s="436" t="s">
        <v>6</v>
      </c>
      <c r="G27" s="14"/>
      <c r="H27" s="13">
        <v>62.36</v>
      </c>
      <c r="I27" s="16"/>
      <c r="J27" s="16"/>
      <c r="K27" s="16"/>
      <c r="L27" s="13"/>
      <c r="M27" s="4"/>
    </row>
    <row r="28" spans="1:13" ht="12.95" customHeight="1" x14ac:dyDescent="0.15">
      <c r="A28" s="415"/>
      <c r="B28" s="449"/>
      <c r="C28" s="449"/>
      <c r="D28" s="436"/>
      <c r="E28" s="449"/>
      <c r="F28" s="436"/>
      <c r="G28" s="4"/>
      <c r="H28" s="13" t="s">
        <v>1115</v>
      </c>
      <c r="I28" s="16"/>
      <c r="J28" s="17" t="s">
        <v>1074</v>
      </c>
      <c r="K28" s="16"/>
      <c r="L28" s="13"/>
      <c r="M28" s="4"/>
    </row>
    <row r="29" spans="1:13" ht="12.95" customHeight="1" x14ac:dyDescent="0.15">
      <c r="A29" s="415">
        <v>13</v>
      </c>
      <c r="B29" s="449">
        <v>3604879</v>
      </c>
      <c r="C29" s="449" t="s">
        <v>862</v>
      </c>
      <c r="D29" s="436" t="s">
        <v>192</v>
      </c>
      <c r="E29" s="449" t="s">
        <v>721</v>
      </c>
      <c r="F29" s="436" t="s">
        <v>6</v>
      </c>
      <c r="G29" s="10"/>
      <c r="H29" s="13"/>
      <c r="I29" s="16"/>
      <c r="J29" s="13">
        <v>63.63</v>
      </c>
      <c r="K29" s="16"/>
      <c r="L29" s="13"/>
      <c r="M29" s="4"/>
    </row>
    <row r="30" spans="1:13" ht="12.95" customHeight="1" x14ac:dyDescent="0.15">
      <c r="A30" s="415"/>
      <c r="B30" s="449"/>
      <c r="C30" s="449"/>
      <c r="D30" s="436"/>
      <c r="E30" s="449"/>
      <c r="F30" s="436"/>
      <c r="G30" s="11"/>
      <c r="H30" s="12" t="s">
        <v>1116</v>
      </c>
      <c r="I30" s="16"/>
      <c r="J30" s="13"/>
      <c r="K30" s="16"/>
      <c r="L30" s="13"/>
      <c r="M30" s="4"/>
    </row>
    <row r="31" spans="1:13" ht="12.95" customHeight="1" x14ac:dyDescent="0.15">
      <c r="A31" s="415">
        <v>14</v>
      </c>
      <c r="B31" s="449">
        <v>3604845</v>
      </c>
      <c r="C31" s="449" t="s">
        <v>863</v>
      </c>
      <c r="D31" s="436" t="s">
        <v>5</v>
      </c>
      <c r="E31" s="449" t="s">
        <v>721</v>
      </c>
      <c r="F31" s="436" t="s">
        <v>6</v>
      </c>
      <c r="G31" s="14"/>
      <c r="H31" s="13">
        <v>62.62</v>
      </c>
      <c r="I31" s="18"/>
      <c r="J31" s="13"/>
      <c r="K31" s="16"/>
      <c r="L31" s="13"/>
      <c r="M31" s="4"/>
    </row>
    <row r="32" spans="1:13" ht="12.95" customHeight="1" x14ac:dyDescent="0.15">
      <c r="A32" s="415"/>
      <c r="B32" s="449"/>
      <c r="C32" s="449"/>
      <c r="D32" s="436"/>
      <c r="E32" s="449"/>
      <c r="F32" s="436"/>
      <c r="G32" s="4"/>
      <c r="H32" s="16"/>
      <c r="I32" s="17" t="s">
        <v>1117</v>
      </c>
      <c r="J32" s="13"/>
      <c r="K32" s="16"/>
      <c r="L32" s="13"/>
      <c r="M32" s="4"/>
    </row>
    <row r="33" spans="1:13" ht="12.95" customHeight="1" x14ac:dyDescent="0.15">
      <c r="A33" s="415">
        <v>15</v>
      </c>
      <c r="B33" s="449">
        <v>3604663</v>
      </c>
      <c r="C33" s="449" t="s">
        <v>865</v>
      </c>
      <c r="D33" s="436" t="s">
        <v>5</v>
      </c>
      <c r="E33" s="449" t="s">
        <v>864</v>
      </c>
      <c r="F33" s="436" t="s">
        <v>6</v>
      </c>
      <c r="G33" s="10"/>
      <c r="H33" s="16"/>
      <c r="I33" s="13">
        <v>62.61</v>
      </c>
      <c r="J33" s="13"/>
      <c r="K33" s="16"/>
      <c r="L33" s="13"/>
      <c r="M33" s="4"/>
    </row>
    <row r="34" spans="1:13" ht="12.95" customHeight="1" x14ac:dyDescent="0.15">
      <c r="A34" s="415"/>
      <c r="B34" s="449"/>
      <c r="C34" s="449"/>
      <c r="D34" s="436"/>
      <c r="E34" s="449"/>
      <c r="F34" s="436"/>
      <c r="G34" s="11"/>
      <c r="H34" s="17" t="s">
        <v>1117</v>
      </c>
      <c r="I34" s="350"/>
      <c r="J34" s="13"/>
      <c r="K34" s="16"/>
      <c r="L34" s="13"/>
      <c r="M34" s="4"/>
    </row>
    <row r="35" spans="1:13" ht="12.95" customHeight="1" x14ac:dyDescent="0.15">
      <c r="A35" s="415">
        <v>16</v>
      </c>
      <c r="B35" s="449">
        <f>VLOOKUP(A35,[1]U14BSL!$B$2:$E$33,2,0)</f>
        <v>3604965</v>
      </c>
      <c r="C35" s="449" t="str">
        <f>VLOOKUP(A35,[1]U14BSL!$B$2:$E$33,3,0)</f>
        <v>笹川　佳希</v>
      </c>
      <c r="D35" s="436" t="s">
        <v>5</v>
      </c>
      <c r="E35" s="449" t="str">
        <f>VLOOKUP(A35,[1]U14BSL!$B$2:$E$33,4,0)</f>
        <v>東洋大牛久中</v>
      </c>
      <c r="F35" s="436" t="s">
        <v>6</v>
      </c>
      <c r="G35" s="14"/>
      <c r="H35" s="13">
        <v>60.61</v>
      </c>
      <c r="I35" s="13"/>
      <c r="J35" s="13"/>
      <c r="K35" s="16"/>
      <c r="L35" s="13"/>
      <c r="M35" s="4"/>
    </row>
    <row r="36" spans="1:13" ht="12.95" customHeight="1" x14ac:dyDescent="0.15">
      <c r="A36" s="415"/>
      <c r="B36" s="449"/>
      <c r="C36" s="449"/>
      <c r="D36" s="436"/>
      <c r="E36" s="449"/>
      <c r="F36" s="436"/>
      <c r="G36" s="4"/>
      <c r="H36" s="13"/>
      <c r="I36" s="13"/>
      <c r="J36" s="13"/>
      <c r="K36" s="16"/>
      <c r="L36" s="12" t="s">
        <v>1074</v>
      </c>
      <c r="M36" s="4"/>
    </row>
    <row r="37" spans="1:13" ht="12.95" customHeight="1" x14ac:dyDescent="0.15">
      <c r="A37" s="415">
        <v>17</v>
      </c>
      <c r="B37" s="449">
        <f>VLOOKUP(A37,[1]U14BSL!$B$2:$E$33,2,0)</f>
        <v>3604729</v>
      </c>
      <c r="C37" s="449" t="str">
        <f>VLOOKUP(A37,[1]U14BSL!$B$2:$E$33,3,0)</f>
        <v>早田　匡成</v>
      </c>
      <c r="D37" s="436" t="s">
        <v>5</v>
      </c>
      <c r="E37" s="449" t="str">
        <f>VLOOKUP(A37,[1]U14BSL!$B$2:$E$33,4,0)</f>
        <v>ＣＳＪ</v>
      </c>
      <c r="F37" s="436" t="s">
        <v>6</v>
      </c>
      <c r="G37" s="10"/>
      <c r="H37" s="13"/>
      <c r="I37" s="13"/>
      <c r="J37" s="13"/>
      <c r="K37" s="16"/>
      <c r="L37" s="20">
        <v>63.46</v>
      </c>
      <c r="M37" s="21"/>
    </row>
    <row r="38" spans="1:13" ht="12.95" customHeight="1" x14ac:dyDescent="0.15">
      <c r="A38" s="415"/>
      <c r="B38" s="449"/>
      <c r="C38" s="449"/>
      <c r="D38" s="436"/>
      <c r="E38" s="449"/>
      <c r="F38" s="436"/>
      <c r="G38" s="11"/>
      <c r="H38" s="12" t="s">
        <v>1118</v>
      </c>
      <c r="I38" s="13"/>
      <c r="J38" s="13"/>
      <c r="K38" s="16"/>
      <c r="L38" s="22">
        <v>64</v>
      </c>
      <c r="M38" s="21"/>
    </row>
    <row r="39" spans="1:13" ht="12.95" customHeight="1" x14ac:dyDescent="0.15">
      <c r="A39" s="415">
        <v>18</v>
      </c>
      <c r="B39" s="449">
        <f>VLOOKUP(A39,[1]U14BSL!$B$2:$E$33,2,0)</f>
        <v>3604799</v>
      </c>
      <c r="C39" s="449" t="str">
        <f>VLOOKUP(A39,[1]U14BSL!$B$2:$E$33,3,0)</f>
        <v>幸田　真佐希</v>
      </c>
      <c r="D39" s="436" t="s">
        <v>193</v>
      </c>
      <c r="E39" s="449" t="str">
        <f>VLOOKUP(A39,[1]U14BSL!$B$2:$E$33,4,0)</f>
        <v>守谷ＴＣ</v>
      </c>
      <c r="F39" s="436" t="s">
        <v>6</v>
      </c>
      <c r="G39" s="14"/>
      <c r="H39" s="15" t="s">
        <v>1119</v>
      </c>
      <c r="I39" s="13"/>
      <c r="J39" s="13"/>
      <c r="K39" s="16"/>
      <c r="L39" s="22"/>
      <c r="M39" s="21"/>
    </row>
    <row r="40" spans="1:13" ht="12.95" customHeight="1" x14ac:dyDescent="0.15">
      <c r="A40" s="415"/>
      <c r="B40" s="449"/>
      <c r="C40" s="449"/>
      <c r="D40" s="436"/>
      <c r="E40" s="449"/>
      <c r="F40" s="436"/>
      <c r="G40" s="4"/>
      <c r="H40" s="16"/>
      <c r="I40" s="12" t="s">
        <v>1029</v>
      </c>
      <c r="J40" s="13"/>
      <c r="K40" s="16"/>
      <c r="L40" s="22"/>
      <c r="M40" s="21"/>
    </row>
    <row r="41" spans="1:13" ht="12.95" customHeight="1" x14ac:dyDescent="0.15">
      <c r="A41" s="415">
        <v>19</v>
      </c>
      <c r="B41" s="449">
        <v>3604668</v>
      </c>
      <c r="C41" s="449" t="s">
        <v>866</v>
      </c>
      <c r="D41" s="436" t="s">
        <v>5</v>
      </c>
      <c r="E41" s="449" t="s">
        <v>740</v>
      </c>
      <c r="F41" s="436" t="s">
        <v>194</v>
      </c>
      <c r="G41" s="10"/>
      <c r="H41" s="16"/>
      <c r="I41" s="351" t="s">
        <v>1127</v>
      </c>
      <c r="J41" s="13"/>
      <c r="K41" s="16"/>
      <c r="L41" s="22"/>
      <c r="M41" s="21"/>
    </row>
    <row r="42" spans="1:13" ht="12.95" customHeight="1" x14ac:dyDescent="0.15">
      <c r="A42" s="415"/>
      <c r="B42" s="449"/>
      <c r="C42" s="449"/>
      <c r="D42" s="436"/>
      <c r="E42" s="449"/>
      <c r="F42" s="436"/>
      <c r="G42" s="11"/>
      <c r="H42" s="17" t="s">
        <v>1029</v>
      </c>
      <c r="I42" s="16"/>
      <c r="J42" s="13"/>
      <c r="K42" s="16"/>
      <c r="L42" s="22"/>
      <c r="M42" s="21"/>
    </row>
    <row r="43" spans="1:13" ht="12.95" customHeight="1" x14ac:dyDescent="0.15">
      <c r="A43" s="415">
        <v>20</v>
      </c>
      <c r="B43" s="449">
        <f>VLOOKUP(A43,[1]U14BSL!$B$2:$E$33,2,0)</f>
        <v>3604630</v>
      </c>
      <c r="C43" s="449" t="str">
        <f>VLOOKUP(A43,[1]U14BSL!$B$2:$E$33,3,0)</f>
        <v>藤原　豪弓</v>
      </c>
      <c r="D43" s="436" t="s">
        <v>5</v>
      </c>
      <c r="E43" s="449" t="str">
        <f>VLOOKUP(A43,[1]U14BSL!$B$2:$E$33,4,0)</f>
        <v>東洋大牛久中</v>
      </c>
      <c r="F43" s="436" t="s">
        <v>69</v>
      </c>
      <c r="G43" s="14"/>
      <c r="H43" s="350" t="s">
        <v>1120</v>
      </c>
      <c r="I43" s="16"/>
      <c r="J43" s="13"/>
      <c r="K43" s="16"/>
      <c r="L43" s="22"/>
      <c r="M43" s="21"/>
    </row>
    <row r="44" spans="1:13" ht="12.95" customHeight="1" x14ac:dyDescent="0.15">
      <c r="A44" s="415"/>
      <c r="B44" s="449"/>
      <c r="C44" s="449"/>
      <c r="D44" s="436"/>
      <c r="E44" s="449"/>
      <c r="F44" s="436"/>
      <c r="G44" s="4"/>
      <c r="H44" s="13"/>
      <c r="I44" s="16"/>
      <c r="J44" s="12" t="s">
        <v>1121</v>
      </c>
      <c r="K44" s="16"/>
      <c r="L44" s="22"/>
      <c r="M44" s="21"/>
    </row>
    <row r="45" spans="1:13" ht="12.95" customHeight="1" x14ac:dyDescent="0.15">
      <c r="A45" s="415">
        <v>21</v>
      </c>
      <c r="B45" s="449">
        <f>VLOOKUP(A45,[1]U14BSL!$B$2:$E$33,2,0)</f>
        <v>3604655</v>
      </c>
      <c r="C45" s="449" t="str">
        <f>VLOOKUP(A45,[1]U14BSL!$B$2:$E$33,3,0)</f>
        <v>安孫子　桃季</v>
      </c>
      <c r="D45" s="436" t="s">
        <v>5</v>
      </c>
      <c r="E45" s="449" t="str">
        <f>VLOOKUP(A45,[1]U14BSL!$B$2:$E$33,4,0)</f>
        <v>エースＴＡ</v>
      </c>
      <c r="F45" s="436" t="s">
        <v>69</v>
      </c>
      <c r="G45" s="10"/>
      <c r="H45" s="13"/>
      <c r="I45" s="16"/>
      <c r="J45" s="15">
        <v>63.64</v>
      </c>
      <c r="K45" s="16"/>
      <c r="L45" s="22"/>
      <c r="M45" s="21"/>
    </row>
    <row r="46" spans="1:13" ht="12.95" customHeight="1" x14ac:dyDescent="0.15">
      <c r="A46" s="415"/>
      <c r="B46" s="449"/>
      <c r="C46" s="449"/>
      <c r="D46" s="436"/>
      <c r="E46" s="449"/>
      <c r="F46" s="436"/>
      <c r="G46" s="11"/>
      <c r="H46" s="12" t="s">
        <v>987</v>
      </c>
      <c r="I46" s="16"/>
      <c r="J46" s="16"/>
      <c r="K46" s="16"/>
      <c r="L46" s="22"/>
      <c r="M46" s="21"/>
    </row>
    <row r="47" spans="1:13" ht="12.95" customHeight="1" x14ac:dyDescent="0.15">
      <c r="A47" s="415">
        <v>22</v>
      </c>
      <c r="B47" s="449">
        <v>3604632</v>
      </c>
      <c r="C47" s="449" t="s">
        <v>867</v>
      </c>
      <c r="D47" s="436" t="s">
        <v>16</v>
      </c>
      <c r="E47" s="449" t="s">
        <v>772</v>
      </c>
      <c r="F47" s="436" t="s">
        <v>6</v>
      </c>
      <c r="G47" s="14"/>
      <c r="H47" s="13" t="s">
        <v>959</v>
      </c>
      <c r="I47" s="18"/>
      <c r="J47" s="16"/>
      <c r="K47" s="16"/>
      <c r="L47" s="22"/>
      <c r="M47" s="21"/>
    </row>
    <row r="48" spans="1:13" ht="12.95" customHeight="1" x14ac:dyDescent="0.15">
      <c r="A48" s="415"/>
      <c r="B48" s="449"/>
      <c r="C48" s="449"/>
      <c r="D48" s="436"/>
      <c r="E48" s="449"/>
      <c r="F48" s="436"/>
      <c r="G48" s="4"/>
      <c r="H48" s="16">
        <v>62</v>
      </c>
      <c r="I48" s="17" t="s">
        <v>1121</v>
      </c>
      <c r="J48" s="16"/>
      <c r="K48" s="16"/>
      <c r="L48" s="22"/>
      <c r="M48" s="21"/>
    </row>
    <row r="49" spans="1:13" ht="12.95" customHeight="1" x14ac:dyDescent="0.15">
      <c r="A49" s="415">
        <v>23</v>
      </c>
      <c r="B49" s="449">
        <f>VLOOKUP(A49,[1]U14BSL!$B$2:$E$33,2,0)</f>
        <v>3604717</v>
      </c>
      <c r="C49" s="449" t="str">
        <f>VLOOKUP(A49,[1]U14BSL!$B$2:$E$33,3,0)</f>
        <v>蓮田　大翔</v>
      </c>
      <c r="D49" s="436" t="s">
        <v>5</v>
      </c>
      <c r="E49" s="449" t="str">
        <f>VLOOKUP(A49,[1]U14BSL!$B$2:$E$33,4,0)</f>
        <v>ＮＪＴＣ</v>
      </c>
      <c r="F49" s="436" t="s">
        <v>69</v>
      </c>
      <c r="G49" s="10"/>
      <c r="H49" s="16"/>
      <c r="I49" s="13">
        <v>60.62</v>
      </c>
      <c r="J49" s="16"/>
      <c r="K49" s="16"/>
      <c r="L49" s="22"/>
      <c r="M49" s="21"/>
    </row>
    <row r="50" spans="1:13" ht="12.95" customHeight="1" x14ac:dyDescent="0.15">
      <c r="A50" s="415"/>
      <c r="B50" s="449"/>
      <c r="C50" s="449"/>
      <c r="D50" s="436"/>
      <c r="E50" s="449"/>
      <c r="F50" s="436"/>
      <c r="G50" s="11"/>
      <c r="H50" s="17" t="s">
        <v>1121</v>
      </c>
      <c r="I50" s="13"/>
      <c r="J50" s="16"/>
      <c r="K50" s="16"/>
      <c r="L50" s="22"/>
      <c r="M50" s="21"/>
    </row>
    <row r="51" spans="1:13" ht="12.95" customHeight="1" x14ac:dyDescent="0.15">
      <c r="A51" s="415">
        <v>24</v>
      </c>
      <c r="B51" s="449">
        <f>VLOOKUP(A51,[1]U14BSL!$B$2:$E$33,2,0)</f>
        <v>3604619</v>
      </c>
      <c r="C51" s="449" t="str">
        <f>VLOOKUP(A51,[1]U14BSL!$B$2:$E$33,3,0)</f>
        <v>田子　開翔</v>
      </c>
      <c r="D51" s="436" t="s">
        <v>16</v>
      </c>
      <c r="E51" s="449" t="str">
        <f>VLOOKUP(A51,[1]U14BSL!$B$2:$E$33,4,0)</f>
        <v>ＫＣＪＴＡ</v>
      </c>
      <c r="F51" s="436" t="s">
        <v>17</v>
      </c>
      <c r="G51" s="14"/>
      <c r="H51" s="13">
        <v>61.61</v>
      </c>
      <c r="I51" s="13"/>
      <c r="J51" s="16"/>
      <c r="K51" s="16"/>
      <c r="L51" s="22"/>
      <c r="M51" s="21"/>
    </row>
    <row r="52" spans="1:13" ht="12.95" customHeight="1" x14ac:dyDescent="0.15">
      <c r="A52" s="415"/>
      <c r="B52" s="449"/>
      <c r="C52" s="449"/>
      <c r="D52" s="436"/>
      <c r="E52" s="449"/>
      <c r="F52" s="436"/>
      <c r="G52" s="4"/>
      <c r="H52" s="13"/>
      <c r="I52" s="13"/>
      <c r="J52" s="16"/>
      <c r="K52" s="17" t="s">
        <v>1082</v>
      </c>
      <c r="L52" s="22"/>
      <c r="M52" s="21"/>
    </row>
    <row r="53" spans="1:13" ht="12.95" customHeight="1" x14ac:dyDescent="0.15">
      <c r="A53" s="415">
        <v>25</v>
      </c>
      <c r="B53" s="449">
        <f>VLOOKUP(A53,[1]U14BSL!$B$2:$E$33,2,0)</f>
        <v>3604469</v>
      </c>
      <c r="C53" s="449" t="str">
        <f>VLOOKUP(A53,[1]U14BSL!$B$2:$E$33,3,0)</f>
        <v>村山　春太</v>
      </c>
      <c r="D53" s="436" t="s">
        <v>185</v>
      </c>
      <c r="E53" s="449" t="str">
        <f>VLOOKUP(A53,[1]U14BSL!$B$2:$E$33,4,0)</f>
        <v>ＮＪＴＣ</v>
      </c>
      <c r="F53" s="436" t="s">
        <v>17</v>
      </c>
      <c r="G53" s="10"/>
      <c r="H53" s="13"/>
      <c r="I53" s="13"/>
      <c r="J53" s="16"/>
      <c r="K53" s="13">
        <v>62.57</v>
      </c>
      <c r="L53" s="22"/>
      <c r="M53" s="21"/>
    </row>
    <row r="54" spans="1:13" ht="12.95" customHeight="1" x14ac:dyDescent="0.15">
      <c r="A54" s="415"/>
      <c r="B54" s="449"/>
      <c r="C54" s="449"/>
      <c r="D54" s="436"/>
      <c r="E54" s="449"/>
      <c r="F54" s="436"/>
      <c r="G54" s="11"/>
      <c r="H54" s="12" t="s">
        <v>1082</v>
      </c>
      <c r="I54" s="13"/>
      <c r="J54" s="16"/>
      <c r="K54" s="13">
        <v>63</v>
      </c>
      <c r="L54" s="22"/>
      <c r="M54" s="21"/>
    </row>
    <row r="55" spans="1:13" ht="12.95" customHeight="1" x14ac:dyDescent="0.15">
      <c r="A55" s="415">
        <v>26</v>
      </c>
      <c r="B55" s="449">
        <f>VLOOKUP(A55,[1]U14BSL!$B$2:$E$33,2,0)</f>
        <v>3604492</v>
      </c>
      <c r="C55" s="449" t="str">
        <f>VLOOKUP(A55,[1]U14BSL!$B$2:$E$33,3,0)</f>
        <v>武部　湊</v>
      </c>
      <c r="D55" s="436" t="s">
        <v>5</v>
      </c>
      <c r="E55" s="449" t="str">
        <f>VLOOKUP(A55,[1]U14BSL!$B$2:$E$33,4,0)</f>
        <v>ＣＳＪ</v>
      </c>
      <c r="F55" s="436" t="s">
        <v>6</v>
      </c>
      <c r="G55" s="14"/>
      <c r="H55" s="15">
        <v>36.619999999999997</v>
      </c>
      <c r="I55" s="13"/>
      <c r="J55" s="16"/>
      <c r="K55" s="13"/>
      <c r="L55" s="22"/>
      <c r="M55" s="21"/>
    </row>
    <row r="56" spans="1:13" ht="12.95" customHeight="1" x14ac:dyDescent="0.15">
      <c r="A56" s="415"/>
      <c r="B56" s="449"/>
      <c r="C56" s="449"/>
      <c r="D56" s="436"/>
      <c r="E56" s="449"/>
      <c r="F56" s="436"/>
      <c r="G56" s="4"/>
      <c r="H56" s="16">
        <v>61</v>
      </c>
      <c r="I56" s="12" t="s">
        <v>1082</v>
      </c>
      <c r="J56" s="16"/>
      <c r="K56" s="13"/>
      <c r="L56" s="22"/>
      <c r="M56" s="21"/>
    </row>
    <row r="57" spans="1:13" ht="12.95" customHeight="1" x14ac:dyDescent="0.15">
      <c r="A57" s="415">
        <v>27</v>
      </c>
      <c r="B57" s="449">
        <f>VLOOKUP(A57,[1]U14BSL!$B$2:$E$33,2,0)</f>
        <v>3604643</v>
      </c>
      <c r="C57" s="449" t="str">
        <f>VLOOKUP(A57,[1]U14BSL!$B$2:$E$33,3,0)</f>
        <v>児玉　啓太</v>
      </c>
      <c r="D57" s="436" t="s">
        <v>185</v>
      </c>
      <c r="E57" s="449" t="str">
        <f>VLOOKUP(A57,[1]U14BSL!$B$2:$E$33,4,0)</f>
        <v>ＫＣＪＴＡ</v>
      </c>
      <c r="F57" s="436" t="s">
        <v>194</v>
      </c>
      <c r="G57" s="10"/>
      <c r="H57" s="16"/>
      <c r="I57" s="351" t="s">
        <v>1128</v>
      </c>
      <c r="J57" s="16"/>
      <c r="K57" s="13"/>
      <c r="L57" s="22"/>
      <c r="M57" s="21"/>
    </row>
    <row r="58" spans="1:13" ht="12.95" customHeight="1" x14ac:dyDescent="0.15">
      <c r="A58" s="415"/>
      <c r="B58" s="449"/>
      <c r="C58" s="449"/>
      <c r="D58" s="436"/>
      <c r="E58" s="449"/>
      <c r="F58" s="436"/>
      <c r="G58" s="11"/>
      <c r="H58" s="17" t="s">
        <v>1122</v>
      </c>
      <c r="I58" s="16"/>
      <c r="J58" s="16"/>
      <c r="K58" s="13"/>
      <c r="L58" s="22"/>
      <c r="M58" s="21"/>
    </row>
    <row r="59" spans="1:13" ht="12.95" customHeight="1" x14ac:dyDescent="0.15">
      <c r="A59" s="415">
        <v>28</v>
      </c>
      <c r="B59" s="449">
        <v>3604800</v>
      </c>
      <c r="C59" s="449" t="s">
        <v>868</v>
      </c>
      <c r="D59" s="436" t="s">
        <v>5</v>
      </c>
      <c r="E59" s="449" t="s">
        <v>869</v>
      </c>
      <c r="F59" s="436" t="s">
        <v>17</v>
      </c>
      <c r="G59" s="14"/>
      <c r="H59" s="13" t="s">
        <v>1123</v>
      </c>
      <c r="I59" s="16"/>
      <c r="J59" s="16"/>
      <c r="K59" s="13"/>
      <c r="L59" s="22"/>
      <c r="M59" s="21"/>
    </row>
    <row r="60" spans="1:13" ht="12.95" customHeight="1" x14ac:dyDescent="0.15">
      <c r="A60" s="415"/>
      <c r="B60" s="449"/>
      <c r="C60" s="449"/>
      <c r="D60" s="436"/>
      <c r="E60" s="449"/>
      <c r="F60" s="436"/>
      <c r="G60" s="4"/>
      <c r="H60" s="13">
        <v>63</v>
      </c>
      <c r="I60" s="16"/>
      <c r="J60" s="17" t="s">
        <v>1082</v>
      </c>
      <c r="K60" s="13"/>
      <c r="L60" s="22"/>
      <c r="M60" s="21"/>
    </row>
    <row r="61" spans="1:13" ht="12.95" customHeight="1" x14ac:dyDescent="0.15">
      <c r="A61" s="415">
        <v>29</v>
      </c>
      <c r="B61" s="449">
        <f>VLOOKUP(A61,[1]U14BSL!$B$2:$E$33,2,0)</f>
        <v>3604500</v>
      </c>
      <c r="C61" s="449" t="str">
        <f>VLOOKUP(A61,[1]U14BSL!$B$2:$E$33,3,0)</f>
        <v>宮﨑　奨太</v>
      </c>
      <c r="D61" s="436" t="s">
        <v>5</v>
      </c>
      <c r="E61" s="449" t="str">
        <f>VLOOKUP(A61,[1]U14BSL!$B$2:$E$33,4,0)</f>
        <v>エースＴＡ</v>
      </c>
      <c r="F61" s="436" t="s">
        <v>6</v>
      </c>
      <c r="G61" s="10"/>
      <c r="H61" s="13"/>
      <c r="I61" s="16"/>
      <c r="J61" s="13">
        <v>26.64</v>
      </c>
      <c r="K61" s="13"/>
      <c r="L61" s="22"/>
      <c r="M61" s="21"/>
    </row>
    <row r="62" spans="1:13" ht="12.95" customHeight="1" x14ac:dyDescent="0.15">
      <c r="A62" s="415"/>
      <c r="B62" s="449"/>
      <c r="C62" s="449"/>
      <c r="D62" s="436"/>
      <c r="E62" s="449"/>
      <c r="F62" s="436"/>
      <c r="G62" s="11"/>
      <c r="H62" s="12" t="s">
        <v>1124</v>
      </c>
      <c r="I62" s="16"/>
      <c r="J62" s="13">
        <v>61</v>
      </c>
      <c r="K62" s="13"/>
      <c r="L62" s="22"/>
      <c r="M62" s="21"/>
    </row>
    <row r="63" spans="1:13" ht="12.95" customHeight="1" x14ac:dyDescent="0.15">
      <c r="A63" s="415">
        <v>30</v>
      </c>
      <c r="B63" s="449">
        <f>VLOOKUP(A63,[1]U14BSL!$B$2:$E$33,2,0)</f>
        <v>3604656</v>
      </c>
      <c r="C63" s="449" t="str">
        <f>VLOOKUP(A63,[1]U14BSL!$B$2:$E$33,3,0)</f>
        <v>中澤　優里</v>
      </c>
      <c r="D63" s="436" t="s">
        <v>16</v>
      </c>
      <c r="E63" s="449" t="str">
        <f>VLOOKUP(A63,[1]U14BSL!$B$2:$E$33,4,0)</f>
        <v>マス・ガイアＴＣ</v>
      </c>
      <c r="F63" s="436" t="s">
        <v>17</v>
      </c>
      <c r="G63" s="14"/>
      <c r="H63" s="13" t="s">
        <v>1125</v>
      </c>
      <c r="I63" s="18"/>
      <c r="J63" s="13"/>
      <c r="K63" s="13"/>
      <c r="L63" s="22"/>
      <c r="M63" s="21"/>
    </row>
    <row r="64" spans="1:13" ht="12.95" customHeight="1" x14ac:dyDescent="0.15">
      <c r="A64" s="415"/>
      <c r="B64" s="449"/>
      <c r="C64" s="449"/>
      <c r="D64" s="436"/>
      <c r="E64" s="449"/>
      <c r="F64" s="436"/>
      <c r="G64" s="4"/>
      <c r="H64" s="16">
        <v>75</v>
      </c>
      <c r="I64" s="17" t="s">
        <v>1126</v>
      </c>
      <c r="J64" s="13"/>
      <c r="K64" s="13"/>
      <c r="L64" s="22"/>
      <c r="M64" s="21"/>
    </row>
    <row r="65" spans="1:13" ht="12.95" customHeight="1" x14ac:dyDescent="0.15">
      <c r="A65" s="415">
        <v>31</v>
      </c>
      <c r="B65" s="449">
        <v>3604695</v>
      </c>
      <c r="C65" s="449" t="s">
        <v>870</v>
      </c>
      <c r="D65" s="436" t="s">
        <v>16</v>
      </c>
      <c r="E65" s="452" t="s">
        <v>871</v>
      </c>
      <c r="F65" s="436" t="s">
        <v>17</v>
      </c>
      <c r="G65" s="10"/>
      <c r="H65" s="16"/>
      <c r="I65" s="350" t="s">
        <v>1129</v>
      </c>
      <c r="J65" s="13"/>
      <c r="K65" s="13"/>
      <c r="L65" s="22"/>
      <c r="M65" s="21"/>
    </row>
    <row r="66" spans="1:13" ht="12.95" customHeight="1" x14ac:dyDescent="0.15">
      <c r="A66" s="415"/>
      <c r="B66" s="449"/>
      <c r="C66" s="449"/>
      <c r="D66" s="436"/>
      <c r="E66" s="452"/>
      <c r="F66" s="436"/>
      <c r="G66" s="11"/>
      <c r="H66" s="17" t="s">
        <v>1126</v>
      </c>
      <c r="I66" s="13"/>
      <c r="J66" s="13"/>
      <c r="K66" s="13"/>
      <c r="L66" s="22"/>
      <c r="M66" s="21"/>
    </row>
    <row r="67" spans="1:13" ht="12.95" customHeight="1" x14ac:dyDescent="0.15">
      <c r="A67" s="415">
        <v>32</v>
      </c>
      <c r="B67" s="449">
        <f>VLOOKUP(A67,[1]U14BSL!$B$2:$E$33,2,0)</f>
        <v>3604666</v>
      </c>
      <c r="C67" s="449" t="str">
        <f>VLOOKUP(A67,[1]U14BSL!$B$2:$E$33,3,0)</f>
        <v>近野　豪樹</v>
      </c>
      <c r="D67" s="436" t="s">
        <v>5</v>
      </c>
      <c r="E67" s="449" t="str">
        <f>VLOOKUP(A67,[1]U14BSL!$B$2:$E$33,4,0)</f>
        <v>ＫＣＪＴＡ</v>
      </c>
      <c r="F67" s="436" t="s">
        <v>17</v>
      </c>
      <c r="G67" s="14"/>
      <c r="H67" s="13">
        <v>61.63</v>
      </c>
      <c r="I67" s="13"/>
      <c r="J67" s="13"/>
      <c r="K67" s="13"/>
      <c r="L67" s="22"/>
      <c r="M67" s="21"/>
    </row>
    <row r="68" spans="1:13" ht="12.95" customHeight="1" x14ac:dyDescent="0.15">
      <c r="A68" s="415"/>
      <c r="B68" s="449"/>
      <c r="C68" s="449"/>
      <c r="D68" s="436"/>
      <c r="E68" s="449"/>
      <c r="F68" s="436"/>
      <c r="G68" s="4"/>
      <c r="H68" s="4"/>
      <c r="I68" s="4"/>
      <c r="J68" s="4"/>
      <c r="K68" s="4"/>
      <c r="L68" s="21"/>
      <c r="M68" s="21"/>
    </row>
    <row r="69" spans="1:13" x14ac:dyDescent="0.15">
      <c r="M69" s="23"/>
    </row>
    <row r="70" spans="1:13" x14ac:dyDescent="0.15">
      <c r="A70" s="21"/>
      <c r="B70" s="23"/>
      <c r="C70" s="23"/>
      <c r="D70" s="23"/>
      <c r="E70" s="23"/>
      <c r="F70" s="23"/>
      <c r="G70" s="23"/>
      <c r="H70" s="23"/>
      <c r="I70" s="23"/>
      <c r="J70" s="23"/>
      <c r="M70" s="23"/>
    </row>
    <row r="71" spans="1:13" x14ac:dyDescent="0.15">
      <c r="A71" s="23"/>
      <c r="B71" s="418"/>
      <c r="C71" s="418"/>
      <c r="D71" s="431"/>
      <c r="E71" s="418"/>
      <c r="F71" s="431"/>
      <c r="G71" s="21"/>
      <c r="H71" s="380"/>
      <c r="I71" s="23"/>
      <c r="J71" s="23"/>
      <c r="M71" s="23"/>
    </row>
    <row r="72" spans="1:13" x14ac:dyDescent="0.15">
      <c r="A72" s="23"/>
      <c r="B72" s="418"/>
      <c r="C72" s="418"/>
      <c r="D72" s="431"/>
      <c r="E72" s="418"/>
      <c r="F72" s="431"/>
      <c r="G72" s="21"/>
      <c r="H72" s="380"/>
      <c r="I72" s="23"/>
      <c r="J72" s="23"/>
      <c r="M72" s="23"/>
    </row>
    <row r="73" spans="1:13" x14ac:dyDescent="0.15">
      <c r="A73" s="23"/>
      <c r="B73" s="418"/>
      <c r="C73" s="418"/>
      <c r="D73" s="431"/>
      <c r="E73" s="418"/>
      <c r="F73" s="431"/>
      <c r="G73" s="21"/>
      <c r="H73" s="352"/>
      <c r="I73" s="23"/>
      <c r="J73" s="23"/>
      <c r="M73" s="23"/>
    </row>
    <row r="74" spans="1:13" x14ac:dyDescent="0.15">
      <c r="A74" s="23"/>
      <c r="B74" s="418"/>
      <c r="C74" s="418"/>
      <c r="D74" s="431"/>
      <c r="E74" s="418"/>
      <c r="F74" s="431"/>
      <c r="G74" s="21"/>
      <c r="H74" s="21"/>
      <c r="I74" s="23"/>
      <c r="J74" s="23"/>
      <c r="M74" s="23"/>
    </row>
    <row r="75" spans="1:13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M75" s="23"/>
    </row>
    <row r="76" spans="1:13" x14ac:dyDescent="0.15">
      <c r="A76" s="21"/>
      <c r="B76" s="23"/>
      <c r="C76" s="23"/>
      <c r="D76" s="23"/>
      <c r="E76" s="23"/>
      <c r="F76" s="23"/>
      <c r="G76" s="23"/>
      <c r="H76" s="23"/>
      <c r="I76" s="23"/>
      <c r="J76" s="23"/>
      <c r="M76" s="23"/>
    </row>
    <row r="77" spans="1:13" x14ac:dyDescent="0.15">
      <c r="A77" s="23"/>
      <c r="B77" s="418"/>
      <c r="C77" s="418"/>
      <c r="D77" s="431"/>
      <c r="E77" s="418"/>
      <c r="F77" s="431"/>
      <c r="G77" s="21"/>
      <c r="H77" s="380"/>
      <c r="I77" s="23"/>
      <c r="J77" s="23"/>
      <c r="M77" s="23"/>
    </row>
    <row r="78" spans="1:13" x14ac:dyDescent="0.15">
      <c r="A78" s="23"/>
      <c r="B78" s="418"/>
      <c r="C78" s="418"/>
      <c r="D78" s="431"/>
      <c r="E78" s="418"/>
      <c r="F78" s="431"/>
      <c r="G78" s="21"/>
      <c r="H78" s="380"/>
      <c r="I78" s="23"/>
      <c r="J78" s="23"/>
    </row>
    <row r="79" spans="1:13" x14ac:dyDescent="0.15">
      <c r="A79" s="23"/>
      <c r="B79" s="418"/>
      <c r="C79" s="418"/>
      <c r="D79" s="431"/>
      <c r="E79" s="431"/>
      <c r="F79" s="431"/>
      <c r="G79" s="21"/>
      <c r="H79" s="380"/>
      <c r="I79" s="23"/>
      <c r="J79" s="23"/>
    </row>
    <row r="80" spans="1:13" x14ac:dyDescent="0.15">
      <c r="A80" s="23"/>
      <c r="B80" s="418"/>
      <c r="C80" s="418"/>
      <c r="D80" s="431"/>
      <c r="E80" s="431"/>
      <c r="F80" s="431"/>
      <c r="G80" s="21"/>
      <c r="H80" s="21"/>
      <c r="I80" s="380"/>
      <c r="J80" s="23"/>
    </row>
    <row r="81" spans="1:10" x14ac:dyDescent="0.15">
      <c r="A81" s="23"/>
      <c r="B81" s="418"/>
      <c r="C81" s="418"/>
      <c r="D81" s="431"/>
      <c r="E81" s="431"/>
      <c r="F81" s="431"/>
      <c r="G81" s="21"/>
      <c r="H81" s="380"/>
      <c r="I81" s="380"/>
      <c r="J81" s="23"/>
    </row>
    <row r="82" spans="1:10" x14ac:dyDescent="0.15">
      <c r="A82" s="23"/>
      <c r="B82" s="418"/>
      <c r="C82" s="418"/>
      <c r="D82" s="431"/>
      <c r="E82" s="431"/>
      <c r="F82" s="431"/>
      <c r="G82" s="21"/>
      <c r="H82" s="380"/>
      <c r="I82" s="23"/>
      <c r="J82" s="23"/>
    </row>
    <row r="83" spans="1:10" x14ac:dyDescent="0.15">
      <c r="A83" s="23"/>
      <c r="B83" s="418"/>
      <c r="C83" s="418"/>
      <c r="D83" s="431"/>
      <c r="E83" s="418"/>
      <c r="F83" s="431"/>
      <c r="G83" s="21"/>
      <c r="H83" s="380"/>
      <c r="I83" s="23"/>
      <c r="J83" s="23"/>
    </row>
    <row r="84" spans="1:10" x14ac:dyDescent="0.15">
      <c r="A84" s="23"/>
      <c r="B84" s="418"/>
      <c r="C84" s="418"/>
      <c r="D84" s="431"/>
      <c r="E84" s="418"/>
      <c r="F84" s="431"/>
      <c r="G84" s="21"/>
      <c r="H84" s="21"/>
      <c r="I84" s="23"/>
      <c r="J84" s="23"/>
    </row>
    <row r="85" spans="1:10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15">
      <c r="A86" s="21"/>
      <c r="B86" s="21"/>
      <c r="C86" s="23"/>
      <c r="D86" s="23"/>
      <c r="E86" s="23"/>
      <c r="F86" s="23"/>
      <c r="G86" s="23"/>
      <c r="H86" s="23"/>
      <c r="I86" s="23"/>
      <c r="J86" s="23"/>
    </row>
    <row r="87" spans="1:10" x14ac:dyDescent="0.15">
      <c r="A87" s="23"/>
      <c r="B87" s="418"/>
      <c r="C87" s="418"/>
      <c r="D87" s="431"/>
      <c r="E87" s="431"/>
      <c r="F87" s="431"/>
      <c r="G87" s="21"/>
      <c r="H87" s="380"/>
      <c r="I87" s="23"/>
      <c r="J87" s="23"/>
    </row>
    <row r="88" spans="1:10" x14ac:dyDescent="0.15">
      <c r="A88" s="23"/>
      <c r="B88" s="418"/>
      <c r="C88" s="418"/>
      <c r="D88" s="431"/>
      <c r="E88" s="431"/>
      <c r="F88" s="431"/>
      <c r="G88" s="21"/>
      <c r="H88" s="380"/>
      <c r="I88" s="23"/>
      <c r="J88" s="23"/>
    </row>
    <row r="89" spans="1:10" x14ac:dyDescent="0.15">
      <c r="A89" s="23"/>
      <c r="B89" s="418"/>
      <c r="C89" s="418"/>
      <c r="D89" s="431"/>
      <c r="E89" s="418"/>
      <c r="F89" s="431"/>
      <c r="G89" s="21"/>
      <c r="H89" s="380"/>
      <c r="I89" s="23"/>
      <c r="J89" s="23"/>
    </row>
    <row r="90" spans="1:10" x14ac:dyDescent="0.15">
      <c r="A90" s="23"/>
      <c r="B90" s="418"/>
      <c r="C90" s="418"/>
      <c r="D90" s="431"/>
      <c r="E90" s="418"/>
      <c r="F90" s="431"/>
      <c r="G90" s="21"/>
      <c r="H90" s="21"/>
      <c r="I90" s="23"/>
      <c r="J90" s="23"/>
    </row>
  </sheetData>
  <mergeCells count="232">
    <mergeCell ref="B87:B88"/>
    <mergeCell ref="C87:C88"/>
    <mergeCell ref="D87:D88"/>
    <mergeCell ref="E87:E88"/>
    <mergeCell ref="F87:F88"/>
    <mergeCell ref="B89:B90"/>
    <mergeCell ref="C89:C90"/>
    <mergeCell ref="D89:D90"/>
    <mergeCell ref="E89:E90"/>
    <mergeCell ref="F89:F9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77:B78"/>
    <mergeCell ref="C77:C78"/>
    <mergeCell ref="D77:D78"/>
    <mergeCell ref="E77:E78"/>
    <mergeCell ref="F77:F78"/>
    <mergeCell ref="B79:B80"/>
    <mergeCell ref="C79:C80"/>
    <mergeCell ref="E79:E80"/>
    <mergeCell ref="F79:F80"/>
    <mergeCell ref="D79:D8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A67:A68"/>
    <mergeCell ref="B67:B68"/>
    <mergeCell ref="C67:C68"/>
    <mergeCell ref="D67:D68"/>
    <mergeCell ref="E67:E68"/>
    <mergeCell ref="F67:F68"/>
    <mergeCell ref="A65:A66"/>
    <mergeCell ref="D65:D66"/>
    <mergeCell ref="C65:C66"/>
    <mergeCell ref="F65:F66"/>
    <mergeCell ref="B65:B66"/>
    <mergeCell ref="E65:E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B59:B60"/>
    <mergeCell ref="C59:C6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B42"/>
    <mergeCell ref="C41:C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C33:C34"/>
    <mergeCell ref="B33:B34"/>
    <mergeCell ref="A31:A32"/>
    <mergeCell ref="D31:D32"/>
    <mergeCell ref="E31:E32"/>
    <mergeCell ref="F31:F32"/>
    <mergeCell ref="A29:A30"/>
    <mergeCell ref="D29:D30"/>
    <mergeCell ref="E29:E30"/>
    <mergeCell ref="F29:F30"/>
    <mergeCell ref="C29:C30"/>
    <mergeCell ref="B29:B30"/>
    <mergeCell ref="B31:B32"/>
    <mergeCell ref="C31:C32"/>
    <mergeCell ref="A27:A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7:B28"/>
    <mergeCell ref="C27:C2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C13:C14"/>
    <mergeCell ref="C15:C16"/>
    <mergeCell ref="B15:B16"/>
    <mergeCell ref="A11:A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B11:B12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topLeftCell="A7" zoomScaleNormal="100" zoomScaleSheetLayoutView="100" workbookViewId="0">
      <selection activeCell="G75" sqref="G75"/>
    </sheetView>
  </sheetViews>
  <sheetFormatPr defaultRowHeight="13.5" x14ac:dyDescent="0.15"/>
  <cols>
    <col min="1" max="1" width="5" style="48" bestFit="1" customWidth="1"/>
    <col min="2" max="2" width="11.875" style="49" bestFit="1" customWidth="1"/>
    <col min="3" max="3" width="13.25" style="48" bestFit="1" customWidth="1"/>
    <col min="4" max="4" width="2.625" style="48" bestFit="1" customWidth="1"/>
    <col min="5" max="5" width="20.25" style="48" bestFit="1" customWidth="1"/>
    <col min="6" max="6" width="2.625" style="48" bestFit="1" customWidth="1"/>
    <col min="7" max="7" width="8.5" style="27" customWidth="1"/>
    <col min="8" max="9" width="11.625" style="27" bestFit="1" customWidth="1"/>
    <col min="10" max="13" width="5" style="53" customWidth="1"/>
    <col min="14" max="14" width="10.5" style="53" bestFit="1" customWidth="1"/>
    <col min="15" max="15" width="11.625" style="53" bestFit="1" customWidth="1"/>
    <col min="16" max="16" width="2.5" style="53" bestFit="1" customWidth="1"/>
    <col min="17" max="17" width="8.25" style="53" bestFit="1" customWidth="1"/>
    <col min="18" max="18" width="2.375" style="53" bestFit="1" customWidth="1"/>
    <col min="19" max="253" width="9" style="53"/>
    <col min="254" max="255" width="4.5" style="53" customWidth="1"/>
    <col min="256" max="256" width="9" style="53"/>
    <col min="257" max="257" width="18.75" style="53" customWidth="1"/>
    <col min="258" max="258" width="2" style="53" customWidth="1"/>
    <col min="259" max="259" width="15.625" style="53" customWidth="1"/>
    <col min="260" max="260" width="2.125" style="53" customWidth="1"/>
    <col min="261" max="265" width="8.5" style="53" customWidth="1"/>
    <col min="266" max="271" width="5" style="53" customWidth="1"/>
    <col min="272" max="509" width="9" style="53"/>
    <col min="510" max="511" width="4.5" style="53" customWidth="1"/>
    <col min="512" max="512" width="9" style="53"/>
    <col min="513" max="513" width="18.75" style="53" customWidth="1"/>
    <col min="514" max="514" width="2" style="53" customWidth="1"/>
    <col min="515" max="515" width="15.625" style="53" customWidth="1"/>
    <col min="516" max="516" width="2.125" style="53" customWidth="1"/>
    <col min="517" max="521" width="8.5" style="53" customWidth="1"/>
    <col min="522" max="527" width="5" style="53" customWidth="1"/>
    <col min="528" max="765" width="9" style="53"/>
    <col min="766" max="767" width="4.5" style="53" customWidth="1"/>
    <col min="768" max="768" width="9" style="53"/>
    <col min="769" max="769" width="18.75" style="53" customWidth="1"/>
    <col min="770" max="770" width="2" style="53" customWidth="1"/>
    <col min="771" max="771" width="15.625" style="53" customWidth="1"/>
    <col min="772" max="772" width="2.125" style="53" customWidth="1"/>
    <col min="773" max="777" width="8.5" style="53" customWidth="1"/>
    <col min="778" max="783" width="5" style="53" customWidth="1"/>
    <col min="784" max="1021" width="9" style="53"/>
    <col min="1022" max="1023" width="4.5" style="53" customWidth="1"/>
    <col min="1024" max="1024" width="9" style="53"/>
    <col min="1025" max="1025" width="18.75" style="53" customWidth="1"/>
    <col min="1026" max="1026" width="2" style="53" customWidth="1"/>
    <col min="1027" max="1027" width="15.625" style="53" customWidth="1"/>
    <col min="1028" max="1028" width="2.125" style="53" customWidth="1"/>
    <col min="1029" max="1033" width="8.5" style="53" customWidth="1"/>
    <col min="1034" max="1039" width="5" style="53" customWidth="1"/>
    <col min="1040" max="1277" width="9" style="53"/>
    <col min="1278" max="1279" width="4.5" style="53" customWidth="1"/>
    <col min="1280" max="1280" width="9" style="53"/>
    <col min="1281" max="1281" width="18.75" style="53" customWidth="1"/>
    <col min="1282" max="1282" width="2" style="53" customWidth="1"/>
    <col min="1283" max="1283" width="15.625" style="53" customWidth="1"/>
    <col min="1284" max="1284" width="2.125" style="53" customWidth="1"/>
    <col min="1285" max="1289" width="8.5" style="53" customWidth="1"/>
    <col min="1290" max="1295" width="5" style="53" customWidth="1"/>
    <col min="1296" max="1533" width="9" style="53"/>
    <col min="1534" max="1535" width="4.5" style="53" customWidth="1"/>
    <col min="1536" max="1536" width="9" style="53"/>
    <col min="1537" max="1537" width="18.75" style="53" customWidth="1"/>
    <col min="1538" max="1538" width="2" style="53" customWidth="1"/>
    <col min="1539" max="1539" width="15.625" style="53" customWidth="1"/>
    <col min="1540" max="1540" width="2.125" style="53" customWidth="1"/>
    <col min="1541" max="1545" width="8.5" style="53" customWidth="1"/>
    <col min="1546" max="1551" width="5" style="53" customWidth="1"/>
    <col min="1552" max="1789" width="9" style="53"/>
    <col min="1790" max="1791" width="4.5" style="53" customWidth="1"/>
    <col min="1792" max="1792" width="9" style="53"/>
    <col min="1793" max="1793" width="18.75" style="53" customWidth="1"/>
    <col min="1794" max="1794" width="2" style="53" customWidth="1"/>
    <col min="1795" max="1795" width="15.625" style="53" customWidth="1"/>
    <col min="1796" max="1796" width="2.125" style="53" customWidth="1"/>
    <col min="1797" max="1801" width="8.5" style="53" customWidth="1"/>
    <col min="1802" max="1807" width="5" style="53" customWidth="1"/>
    <col min="1808" max="2045" width="9" style="53"/>
    <col min="2046" max="2047" width="4.5" style="53" customWidth="1"/>
    <col min="2048" max="2048" width="9" style="53"/>
    <col min="2049" max="2049" width="18.75" style="53" customWidth="1"/>
    <col min="2050" max="2050" width="2" style="53" customWidth="1"/>
    <col min="2051" max="2051" width="15.625" style="53" customWidth="1"/>
    <col min="2052" max="2052" width="2.125" style="53" customWidth="1"/>
    <col min="2053" max="2057" width="8.5" style="53" customWidth="1"/>
    <col min="2058" max="2063" width="5" style="53" customWidth="1"/>
    <col min="2064" max="2301" width="9" style="53"/>
    <col min="2302" max="2303" width="4.5" style="53" customWidth="1"/>
    <col min="2304" max="2304" width="9" style="53"/>
    <col min="2305" max="2305" width="18.75" style="53" customWidth="1"/>
    <col min="2306" max="2306" width="2" style="53" customWidth="1"/>
    <col min="2307" max="2307" width="15.625" style="53" customWidth="1"/>
    <col min="2308" max="2308" width="2.125" style="53" customWidth="1"/>
    <col min="2309" max="2313" width="8.5" style="53" customWidth="1"/>
    <col min="2314" max="2319" width="5" style="53" customWidth="1"/>
    <col min="2320" max="2557" width="9" style="53"/>
    <col min="2558" max="2559" width="4.5" style="53" customWidth="1"/>
    <col min="2560" max="2560" width="9" style="53"/>
    <col min="2561" max="2561" width="18.75" style="53" customWidth="1"/>
    <col min="2562" max="2562" width="2" style="53" customWidth="1"/>
    <col min="2563" max="2563" width="15.625" style="53" customWidth="1"/>
    <col min="2564" max="2564" width="2.125" style="53" customWidth="1"/>
    <col min="2565" max="2569" width="8.5" style="53" customWidth="1"/>
    <col min="2570" max="2575" width="5" style="53" customWidth="1"/>
    <col min="2576" max="2813" width="9" style="53"/>
    <col min="2814" max="2815" width="4.5" style="53" customWidth="1"/>
    <col min="2816" max="2816" width="9" style="53"/>
    <col min="2817" max="2817" width="18.75" style="53" customWidth="1"/>
    <col min="2818" max="2818" width="2" style="53" customWidth="1"/>
    <col min="2819" max="2819" width="15.625" style="53" customWidth="1"/>
    <col min="2820" max="2820" width="2.125" style="53" customWidth="1"/>
    <col min="2821" max="2825" width="8.5" style="53" customWidth="1"/>
    <col min="2826" max="2831" width="5" style="53" customWidth="1"/>
    <col min="2832" max="3069" width="9" style="53"/>
    <col min="3070" max="3071" width="4.5" style="53" customWidth="1"/>
    <col min="3072" max="3072" width="9" style="53"/>
    <col min="3073" max="3073" width="18.75" style="53" customWidth="1"/>
    <col min="3074" max="3074" width="2" style="53" customWidth="1"/>
    <col min="3075" max="3075" width="15.625" style="53" customWidth="1"/>
    <col min="3076" max="3076" width="2.125" style="53" customWidth="1"/>
    <col min="3077" max="3081" width="8.5" style="53" customWidth="1"/>
    <col min="3082" max="3087" width="5" style="53" customWidth="1"/>
    <col min="3088" max="3325" width="9" style="53"/>
    <col min="3326" max="3327" width="4.5" style="53" customWidth="1"/>
    <col min="3328" max="3328" width="9" style="53"/>
    <col min="3329" max="3329" width="18.75" style="53" customWidth="1"/>
    <col min="3330" max="3330" width="2" style="53" customWidth="1"/>
    <col min="3331" max="3331" width="15.625" style="53" customWidth="1"/>
    <col min="3332" max="3332" width="2.125" style="53" customWidth="1"/>
    <col min="3333" max="3337" width="8.5" style="53" customWidth="1"/>
    <col min="3338" max="3343" width="5" style="53" customWidth="1"/>
    <col min="3344" max="3581" width="9" style="53"/>
    <col min="3582" max="3583" width="4.5" style="53" customWidth="1"/>
    <col min="3584" max="3584" width="9" style="53"/>
    <col min="3585" max="3585" width="18.75" style="53" customWidth="1"/>
    <col min="3586" max="3586" width="2" style="53" customWidth="1"/>
    <col min="3587" max="3587" width="15.625" style="53" customWidth="1"/>
    <col min="3588" max="3588" width="2.125" style="53" customWidth="1"/>
    <col min="3589" max="3593" width="8.5" style="53" customWidth="1"/>
    <col min="3594" max="3599" width="5" style="53" customWidth="1"/>
    <col min="3600" max="3837" width="9" style="53"/>
    <col min="3838" max="3839" width="4.5" style="53" customWidth="1"/>
    <col min="3840" max="3840" width="9" style="53"/>
    <col min="3841" max="3841" width="18.75" style="53" customWidth="1"/>
    <col min="3842" max="3842" width="2" style="53" customWidth="1"/>
    <col min="3843" max="3843" width="15.625" style="53" customWidth="1"/>
    <col min="3844" max="3844" width="2.125" style="53" customWidth="1"/>
    <col min="3845" max="3849" width="8.5" style="53" customWidth="1"/>
    <col min="3850" max="3855" width="5" style="53" customWidth="1"/>
    <col min="3856" max="4093" width="9" style="53"/>
    <col min="4094" max="4095" width="4.5" style="53" customWidth="1"/>
    <col min="4096" max="4096" width="9" style="53"/>
    <col min="4097" max="4097" width="18.75" style="53" customWidth="1"/>
    <col min="4098" max="4098" width="2" style="53" customWidth="1"/>
    <col min="4099" max="4099" width="15.625" style="53" customWidth="1"/>
    <col min="4100" max="4100" width="2.125" style="53" customWidth="1"/>
    <col min="4101" max="4105" width="8.5" style="53" customWidth="1"/>
    <col min="4106" max="4111" width="5" style="53" customWidth="1"/>
    <col min="4112" max="4349" width="9" style="53"/>
    <col min="4350" max="4351" width="4.5" style="53" customWidth="1"/>
    <col min="4352" max="4352" width="9" style="53"/>
    <col min="4353" max="4353" width="18.75" style="53" customWidth="1"/>
    <col min="4354" max="4354" width="2" style="53" customWidth="1"/>
    <col min="4355" max="4355" width="15.625" style="53" customWidth="1"/>
    <col min="4356" max="4356" width="2.125" style="53" customWidth="1"/>
    <col min="4357" max="4361" width="8.5" style="53" customWidth="1"/>
    <col min="4362" max="4367" width="5" style="53" customWidth="1"/>
    <col min="4368" max="4605" width="9" style="53"/>
    <col min="4606" max="4607" width="4.5" style="53" customWidth="1"/>
    <col min="4608" max="4608" width="9" style="53"/>
    <col min="4609" max="4609" width="18.75" style="53" customWidth="1"/>
    <col min="4610" max="4610" width="2" style="53" customWidth="1"/>
    <col min="4611" max="4611" width="15.625" style="53" customWidth="1"/>
    <col min="4612" max="4612" width="2.125" style="53" customWidth="1"/>
    <col min="4613" max="4617" width="8.5" style="53" customWidth="1"/>
    <col min="4618" max="4623" width="5" style="53" customWidth="1"/>
    <col min="4624" max="4861" width="9" style="53"/>
    <col min="4862" max="4863" width="4.5" style="53" customWidth="1"/>
    <col min="4864" max="4864" width="9" style="53"/>
    <col min="4865" max="4865" width="18.75" style="53" customWidth="1"/>
    <col min="4866" max="4866" width="2" style="53" customWidth="1"/>
    <col min="4867" max="4867" width="15.625" style="53" customWidth="1"/>
    <col min="4868" max="4868" width="2.125" style="53" customWidth="1"/>
    <col min="4869" max="4873" width="8.5" style="53" customWidth="1"/>
    <col min="4874" max="4879" width="5" style="53" customWidth="1"/>
    <col min="4880" max="5117" width="9" style="53"/>
    <col min="5118" max="5119" width="4.5" style="53" customWidth="1"/>
    <col min="5120" max="5120" width="9" style="53"/>
    <col min="5121" max="5121" width="18.75" style="53" customWidth="1"/>
    <col min="5122" max="5122" width="2" style="53" customWidth="1"/>
    <col min="5123" max="5123" width="15.625" style="53" customWidth="1"/>
    <col min="5124" max="5124" width="2.125" style="53" customWidth="1"/>
    <col min="5125" max="5129" width="8.5" style="53" customWidth="1"/>
    <col min="5130" max="5135" width="5" style="53" customWidth="1"/>
    <col min="5136" max="5373" width="9" style="53"/>
    <col min="5374" max="5375" width="4.5" style="53" customWidth="1"/>
    <col min="5376" max="5376" width="9" style="53"/>
    <col min="5377" max="5377" width="18.75" style="53" customWidth="1"/>
    <col min="5378" max="5378" width="2" style="53" customWidth="1"/>
    <col min="5379" max="5379" width="15.625" style="53" customWidth="1"/>
    <col min="5380" max="5380" width="2.125" style="53" customWidth="1"/>
    <col min="5381" max="5385" width="8.5" style="53" customWidth="1"/>
    <col min="5386" max="5391" width="5" style="53" customWidth="1"/>
    <col min="5392" max="5629" width="9" style="53"/>
    <col min="5630" max="5631" width="4.5" style="53" customWidth="1"/>
    <col min="5632" max="5632" width="9" style="53"/>
    <col min="5633" max="5633" width="18.75" style="53" customWidth="1"/>
    <col min="5634" max="5634" width="2" style="53" customWidth="1"/>
    <col min="5635" max="5635" width="15.625" style="53" customWidth="1"/>
    <col min="5636" max="5636" width="2.125" style="53" customWidth="1"/>
    <col min="5637" max="5641" width="8.5" style="53" customWidth="1"/>
    <col min="5642" max="5647" width="5" style="53" customWidth="1"/>
    <col min="5648" max="5885" width="9" style="53"/>
    <col min="5886" max="5887" width="4.5" style="53" customWidth="1"/>
    <col min="5888" max="5888" width="9" style="53"/>
    <col min="5889" max="5889" width="18.75" style="53" customWidth="1"/>
    <col min="5890" max="5890" width="2" style="53" customWidth="1"/>
    <col min="5891" max="5891" width="15.625" style="53" customWidth="1"/>
    <col min="5892" max="5892" width="2.125" style="53" customWidth="1"/>
    <col min="5893" max="5897" width="8.5" style="53" customWidth="1"/>
    <col min="5898" max="5903" width="5" style="53" customWidth="1"/>
    <col min="5904" max="6141" width="9" style="53"/>
    <col min="6142" max="6143" width="4.5" style="53" customWidth="1"/>
    <col min="6144" max="6144" width="9" style="53"/>
    <col min="6145" max="6145" width="18.75" style="53" customWidth="1"/>
    <col min="6146" max="6146" width="2" style="53" customWidth="1"/>
    <col min="6147" max="6147" width="15.625" style="53" customWidth="1"/>
    <col min="6148" max="6148" width="2.125" style="53" customWidth="1"/>
    <col min="6149" max="6153" width="8.5" style="53" customWidth="1"/>
    <col min="6154" max="6159" width="5" style="53" customWidth="1"/>
    <col min="6160" max="6397" width="9" style="53"/>
    <col min="6398" max="6399" width="4.5" style="53" customWidth="1"/>
    <col min="6400" max="6400" width="9" style="53"/>
    <col min="6401" max="6401" width="18.75" style="53" customWidth="1"/>
    <col min="6402" max="6402" width="2" style="53" customWidth="1"/>
    <col min="6403" max="6403" width="15.625" style="53" customWidth="1"/>
    <col min="6404" max="6404" width="2.125" style="53" customWidth="1"/>
    <col min="6405" max="6409" width="8.5" style="53" customWidth="1"/>
    <col min="6410" max="6415" width="5" style="53" customWidth="1"/>
    <col min="6416" max="6653" width="9" style="53"/>
    <col min="6654" max="6655" width="4.5" style="53" customWidth="1"/>
    <col min="6656" max="6656" width="9" style="53"/>
    <col min="6657" max="6657" width="18.75" style="53" customWidth="1"/>
    <col min="6658" max="6658" width="2" style="53" customWidth="1"/>
    <col min="6659" max="6659" width="15.625" style="53" customWidth="1"/>
    <col min="6660" max="6660" width="2.125" style="53" customWidth="1"/>
    <col min="6661" max="6665" width="8.5" style="53" customWidth="1"/>
    <col min="6666" max="6671" width="5" style="53" customWidth="1"/>
    <col min="6672" max="6909" width="9" style="53"/>
    <col min="6910" max="6911" width="4.5" style="53" customWidth="1"/>
    <col min="6912" max="6912" width="9" style="53"/>
    <col min="6913" max="6913" width="18.75" style="53" customWidth="1"/>
    <col min="6914" max="6914" width="2" style="53" customWidth="1"/>
    <col min="6915" max="6915" width="15.625" style="53" customWidth="1"/>
    <col min="6916" max="6916" width="2.125" style="53" customWidth="1"/>
    <col min="6917" max="6921" width="8.5" style="53" customWidth="1"/>
    <col min="6922" max="6927" width="5" style="53" customWidth="1"/>
    <col min="6928" max="7165" width="9" style="53"/>
    <col min="7166" max="7167" width="4.5" style="53" customWidth="1"/>
    <col min="7168" max="7168" width="9" style="53"/>
    <col min="7169" max="7169" width="18.75" style="53" customWidth="1"/>
    <col min="7170" max="7170" width="2" style="53" customWidth="1"/>
    <col min="7171" max="7171" width="15.625" style="53" customWidth="1"/>
    <col min="7172" max="7172" width="2.125" style="53" customWidth="1"/>
    <col min="7173" max="7177" width="8.5" style="53" customWidth="1"/>
    <col min="7178" max="7183" width="5" style="53" customWidth="1"/>
    <col min="7184" max="7421" width="9" style="53"/>
    <col min="7422" max="7423" width="4.5" style="53" customWidth="1"/>
    <col min="7424" max="7424" width="9" style="53"/>
    <col min="7425" max="7425" width="18.75" style="53" customWidth="1"/>
    <col min="7426" max="7426" width="2" style="53" customWidth="1"/>
    <col min="7427" max="7427" width="15.625" style="53" customWidth="1"/>
    <col min="7428" max="7428" width="2.125" style="53" customWidth="1"/>
    <col min="7429" max="7433" width="8.5" style="53" customWidth="1"/>
    <col min="7434" max="7439" width="5" style="53" customWidth="1"/>
    <col min="7440" max="7677" width="9" style="53"/>
    <col min="7678" max="7679" width="4.5" style="53" customWidth="1"/>
    <col min="7680" max="7680" width="9" style="53"/>
    <col min="7681" max="7681" width="18.75" style="53" customWidth="1"/>
    <col min="7682" max="7682" width="2" style="53" customWidth="1"/>
    <col min="7683" max="7683" width="15.625" style="53" customWidth="1"/>
    <col min="7684" max="7684" width="2.125" style="53" customWidth="1"/>
    <col min="7685" max="7689" width="8.5" style="53" customWidth="1"/>
    <col min="7690" max="7695" width="5" style="53" customWidth="1"/>
    <col min="7696" max="7933" width="9" style="53"/>
    <col min="7934" max="7935" width="4.5" style="53" customWidth="1"/>
    <col min="7936" max="7936" width="9" style="53"/>
    <col min="7937" max="7937" width="18.75" style="53" customWidth="1"/>
    <col min="7938" max="7938" width="2" style="53" customWidth="1"/>
    <col min="7939" max="7939" width="15.625" style="53" customWidth="1"/>
    <col min="7940" max="7940" width="2.125" style="53" customWidth="1"/>
    <col min="7941" max="7945" width="8.5" style="53" customWidth="1"/>
    <col min="7946" max="7951" width="5" style="53" customWidth="1"/>
    <col min="7952" max="8189" width="9" style="53"/>
    <col min="8190" max="8191" width="4.5" style="53" customWidth="1"/>
    <col min="8192" max="8192" width="9" style="53"/>
    <col min="8193" max="8193" width="18.75" style="53" customWidth="1"/>
    <col min="8194" max="8194" width="2" style="53" customWidth="1"/>
    <col min="8195" max="8195" width="15.625" style="53" customWidth="1"/>
    <col min="8196" max="8196" width="2.125" style="53" customWidth="1"/>
    <col min="8197" max="8201" width="8.5" style="53" customWidth="1"/>
    <col min="8202" max="8207" width="5" style="53" customWidth="1"/>
    <col min="8208" max="8445" width="9" style="53"/>
    <col min="8446" max="8447" width="4.5" style="53" customWidth="1"/>
    <col min="8448" max="8448" width="9" style="53"/>
    <col min="8449" max="8449" width="18.75" style="53" customWidth="1"/>
    <col min="8450" max="8450" width="2" style="53" customWidth="1"/>
    <col min="8451" max="8451" width="15.625" style="53" customWidth="1"/>
    <col min="8452" max="8452" width="2.125" style="53" customWidth="1"/>
    <col min="8453" max="8457" width="8.5" style="53" customWidth="1"/>
    <col min="8458" max="8463" width="5" style="53" customWidth="1"/>
    <col min="8464" max="8701" width="9" style="53"/>
    <col min="8702" max="8703" width="4.5" style="53" customWidth="1"/>
    <col min="8704" max="8704" width="9" style="53"/>
    <col min="8705" max="8705" width="18.75" style="53" customWidth="1"/>
    <col min="8706" max="8706" width="2" style="53" customWidth="1"/>
    <col min="8707" max="8707" width="15.625" style="53" customWidth="1"/>
    <col min="8708" max="8708" width="2.125" style="53" customWidth="1"/>
    <col min="8709" max="8713" width="8.5" style="53" customWidth="1"/>
    <col min="8714" max="8719" width="5" style="53" customWidth="1"/>
    <col min="8720" max="8957" width="9" style="53"/>
    <col min="8958" max="8959" width="4.5" style="53" customWidth="1"/>
    <col min="8960" max="8960" width="9" style="53"/>
    <col min="8961" max="8961" width="18.75" style="53" customWidth="1"/>
    <col min="8962" max="8962" width="2" style="53" customWidth="1"/>
    <col min="8963" max="8963" width="15.625" style="53" customWidth="1"/>
    <col min="8964" max="8964" width="2.125" style="53" customWidth="1"/>
    <col min="8965" max="8969" width="8.5" style="53" customWidth="1"/>
    <col min="8970" max="8975" width="5" style="53" customWidth="1"/>
    <col min="8976" max="9213" width="9" style="53"/>
    <col min="9214" max="9215" width="4.5" style="53" customWidth="1"/>
    <col min="9216" max="9216" width="9" style="53"/>
    <col min="9217" max="9217" width="18.75" style="53" customWidth="1"/>
    <col min="9218" max="9218" width="2" style="53" customWidth="1"/>
    <col min="9219" max="9219" width="15.625" style="53" customWidth="1"/>
    <col min="9220" max="9220" width="2.125" style="53" customWidth="1"/>
    <col min="9221" max="9225" width="8.5" style="53" customWidth="1"/>
    <col min="9226" max="9231" width="5" style="53" customWidth="1"/>
    <col min="9232" max="9469" width="9" style="53"/>
    <col min="9470" max="9471" width="4.5" style="53" customWidth="1"/>
    <col min="9472" max="9472" width="9" style="53"/>
    <col min="9473" max="9473" width="18.75" style="53" customWidth="1"/>
    <col min="9474" max="9474" width="2" style="53" customWidth="1"/>
    <col min="9475" max="9475" width="15.625" style="53" customWidth="1"/>
    <col min="9476" max="9476" width="2.125" style="53" customWidth="1"/>
    <col min="9477" max="9481" width="8.5" style="53" customWidth="1"/>
    <col min="9482" max="9487" width="5" style="53" customWidth="1"/>
    <col min="9488" max="9725" width="9" style="53"/>
    <col min="9726" max="9727" width="4.5" style="53" customWidth="1"/>
    <col min="9728" max="9728" width="9" style="53"/>
    <col min="9729" max="9729" width="18.75" style="53" customWidth="1"/>
    <col min="9730" max="9730" width="2" style="53" customWidth="1"/>
    <col min="9731" max="9731" width="15.625" style="53" customWidth="1"/>
    <col min="9732" max="9732" width="2.125" style="53" customWidth="1"/>
    <col min="9733" max="9737" width="8.5" style="53" customWidth="1"/>
    <col min="9738" max="9743" width="5" style="53" customWidth="1"/>
    <col min="9744" max="9981" width="9" style="53"/>
    <col min="9982" max="9983" width="4.5" style="53" customWidth="1"/>
    <col min="9984" max="9984" width="9" style="53"/>
    <col min="9985" max="9985" width="18.75" style="53" customWidth="1"/>
    <col min="9986" max="9986" width="2" style="53" customWidth="1"/>
    <col min="9987" max="9987" width="15.625" style="53" customWidth="1"/>
    <col min="9988" max="9988" width="2.125" style="53" customWidth="1"/>
    <col min="9989" max="9993" width="8.5" style="53" customWidth="1"/>
    <col min="9994" max="9999" width="5" style="53" customWidth="1"/>
    <col min="10000" max="10237" width="9" style="53"/>
    <col min="10238" max="10239" width="4.5" style="53" customWidth="1"/>
    <col min="10240" max="10240" width="9" style="53"/>
    <col min="10241" max="10241" width="18.75" style="53" customWidth="1"/>
    <col min="10242" max="10242" width="2" style="53" customWidth="1"/>
    <col min="10243" max="10243" width="15.625" style="53" customWidth="1"/>
    <col min="10244" max="10244" width="2.125" style="53" customWidth="1"/>
    <col min="10245" max="10249" width="8.5" style="53" customWidth="1"/>
    <col min="10250" max="10255" width="5" style="53" customWidth="1"/>
    <col min="10256" max="10493" width="9" style="53"/>
    <col min="10494" max="10495" width="4.5" style="53" customWidth="1"/>
    <col min="10496" max="10496" width="9" style="53"/>
    <col min="10497" max="10497" width="18.75" style="53" customWidth="1"/>
    <col min="10498" max="10498" width="2" style="53" customWidth="1"/>
    <col min="10499" max="10499" width="15.625" style="53" customWidth="1"/>
    <col min="10500" max="10500" width="2.125" style="53" customWidth="1"/>
    <col min="10501" max="10505" width="8.5" style="53" customWidth="1"/>
    <col min="10506" max="10511" width="5" style="53" customWidth="1"/>
    <col min="10512" max="10749" width="9" style="53"/>
    <col min="10750" max="10751" width="4.5" style="53" customWidth="1"/>
    <col min="10752" max="10752" width="9" style="53"/>
    <col min="10753" max="10753" width="18.75" style="53" customWidth="1"/>
    <col min="10754" max="10754" width="2" style="53" customWidth="1"/>
    <col min="10755" max="10755" width="15.625" style="53" customWidth="1"/>
    <col min="10756" max="10756" width="2.125" style="53" customWidth="1"/>
    <col min="10757" max="10761" width="8.5" style="53" customWidth="1"/>
    <col min="10762" max="10767" width="5" style="53" customWidth="1"/>
    <col min="10768" max="11005" width="9" style="53"/>
    <col min="11006" max="11007" width="4.5" style="53" customWidth="1"/>
    <col min="11008" max="11008" width="9" style="53"/>
    <col min="11009" max="11009" width="18.75" style="53" customWidth="1"/>
    <col min="11010" max="11010" width="2" style="53" customWidth="1"/>
    <col min="11011" max="11011" width="15.625" style="53" customWidth="1"/>
    <col min="11012" max="11012" width="2.125" style="53" customWidth="1"/>
    <col min="11013" max="11017" width="8.5" style="53" customWidth="1"/>
    <col min="11018" max="11023" width="5" style="53" customWidth="1"/>
    <col min="11024" max="11261" width="9" style="53"/>
    <col min="11262" max="11263" width="4.5" style="53" customWidth="1"/>
    <col min="11264" max="11264" width="9" style="53"/>
    <col min="11265" max="11265" width="18.75" style="53" customWidth="1"/>
    <col min="11266" max="11266" width="2" style="53" customWidth="1"/>
    <col min="11267" max="11267" width="15.625" style="53" customWidth="1"/>
    <col min="11268" max="11268" width="2.125" style="53" customWidth="1"/>
    <col min="11269" max="11273" width="8.5" style="53" customWidth="1"/>
    <col min="11274" max="11279" width="5" style="53" customWidth="1"/>
    <col min="11280" max="11517" width="9" style="53"/>
    <col min="11518" max="11519" width="4.5" style="53" customWidth="1"/>
    <col min="11520" max="11520" width="9" style="53"/>
    <col min="11521" max="11521" width="18.75" style="53" customWidth="1"/>
    <col min="11522" max="11522" width="2" style="53" customWidth="1"/>
    <col min="11523" max="11523" width="15.625" style="53" customWidth="1"/>
    <col min="11524" max="11524" width="2.125" style="53" customWidth="1"/>
    <col min="11525" max="11529" width="8.5" style="53" customWidth="1"/>
    <col min="11530" max="11535" width="5" style="53" customWidth="1"/>
    <col min="11536" max="11773" width="9" style="53"/>
    <col min="11774" max="11775" width="4.5" style="53" customWidth="1"/>
    <col min="11776" max="11776" width="9" style="53"/>
    <col min="11777" max="11777" width="18.75" style="53" customWidth="1"/>
    <col min="11778" max="11778" width="2" style="53" customWidth="1"/>
    <col min="11779" max="11779" width="15.625" style="53" customWidth="1"/>
    <col min="11780" max="11780" width="2.125" style="53" customWidth="1"/>
    <col min="11781" max="11785" width="8.5" style="53" customWidth="1"/>
    <col min="11786" max="11791" width="5" style="53" customWidth="1"/>
    <col min="11792" max="12029" width="9" style="53"/>
    <col min="12030" max="12031" width="4.5" style="53" customWidth="1"/>
    <col min="12032" max="12032" width="9" style="53"/>
    <col min="12033" max="12033" width="18.75" style="53" customWidth="1"/>
    <col min="12034" max="12034" width="2" style="53" customWidth="1"/>
    <col min="12035" max="12035" width="15.625" style="53" customWidth="1"/>
    <col min="12036" max="12036" width="2.125" style="53" customWidth="1"/>
    <col min="12037" max="12041" width="8.5" style="53" customWidth="1"/>
    <col min="12042" max="12047" width="5" style="53" customWidth="1"/>
    <col min="12048" max="12285" width="9" style="53"/>
    <col min="12286" max="12287" width="4.5" style="53" customWidth="1"/>
    <col min="12288" max="12288" width="9" style="53"/>
    <col min="12289" max="12289" width="18.75" style="53" customWidth="1"/>
    <col min="12290" max="12290" width="2" style="53" customWidth="1"/>
    <col min="12291" max="12291" width="15.625" style="53" customWidth="1"/>
    <col min="12292" max="12292" width="2.125" style="53" customWidth="1"/>
    <col min="12293" max="12297" width="8.5" style="53" customWidth="1"/>
    <col min="12298" max="12303" width="5" style="53" customWidth="1"/>
    <col min="12304" max="12541" width="9" style="53"/>
    <col min="12542" max="12543" width="4.5" style="53" customWidth="1"/>
    <col min="12544" max="12544" width="9" style="53"/>
    <col min="12545" max="12545" width="18.75" style="53" customWidth="1"/>
    <col min="12546" max="12546" width="2" style="53" customWidth="1"/>
    <col min="12547" max="12547" width="15.625" style="53" customWidth="1"/>
    <col min="12548" max="12548" width="2.125" style="53" customWidth="1"/>
    <col min="12549" max="12553" width="8.5" style="53" customWidth="1"/>
    <col min="12554" max="12559" width="5" style="53" customWidth="1"/>
    <col min="12560" max="12797" width="9" style="53"/>
    <col min="12798" max="12799" width="4.5" style="53" customWidth="1"/>
    <col min="12800" max="12800" width="9" style="53"/>
    <col min="12801" max="12801" width="18.75" style="53" customWidth="1"/>
    <col min="12802" max="12802" width="2" style="53" customWidth="1"/>
    <col min="12803" max="12803" width="15.625" style="53" customWidth="1"/>
    <col min="12804" max="12804" width="2.125" style="53" customWidth="1"/>
    <col min="12805" max="12809" width="8.5" style="53" customWidth="1"/>
    <col min="12810" max="12815" width="5" style="53" customWidth="1"/>
    <col min="12816" max="13053" width="9" style="53"/>
    <col min="13054" max="13055" width="4.5" style="53" customWidth="1"/>
    <col min="13056" max="13056" width="9" style="53"/>
    <col min="13057" max="13057" width="18.75" style="53" customWidth="1"/>
    <col min="13058" max="13058" width="2" style="53" customWidth="1"/>
    <col min="13059" max="13059" width="15.625" style="53" customWidth="1"/>
    <col min="13060" max="13060" width="2.125" style="53" customWidth="1"/>
    <col min="13061" max="13065" width="8.5" style="53" customWidth="1"/>
    <col min="13066" max="13071" width="5" style="53" customWidth="1"/>
    <col min="13072" max="13309" width="9" style="53"/>
    <col min="13310" max="13311" width="4.5" style="53" customWidth="1"/>
    <col min="13312" max="13312" width="9" style="53"/>
    <col min="13313" max="13313" width="18.75" style="53" customWidth="1"/>
    <col min="13314" max="13314" width="2" style="53" customWidth="1"/>
    <col min="13315" max="13315" width="15.625" style="53" customWidth="1"/>
    <col min="13316" max="13316" width="2.125" style="53" customWidth="1"/>
    <col min="13317" max="13321" width="8.5" style="53" customWidth="1"/>
    <col min="13322" max="13327" width="5" style="53" customWidth="1"/>
    <col min="13328" max="13565" width="9" style="53"/>
    <col min="13566" max="13567" width="4.5" style="53" customWidth="1"/>
    <col min="13568" max="13568" width="9" style="53"/>
    <col min="13569" max="13569" width="18.75" style="53" customWidth="1"/>
    <col min="13570" max="13570" width="2" style="53" customWidth="1"/>
    <col min="13571" max="13571" width="15.625" style="53" customWidth="1"/>
    <col min="13572" max="13572" width="2.125" style="53" customWidth="1"/>
    <col min="13573" max="13577" width="8.5" style="53" customWidth="1"/>
    <col min="13578" max="13583" width="5" style="53" customWidth="1"/>
    <col min="13584" max="13821" width="9" style="53"/>
    <col min="13822" max="13823" width="4.5" style="53" customWidth="1"/>
    <col min="13824" max="13824" width="9" style="53"/>
    <col min="13825" max="13825" width="18.75" style="53" customWidth="1"/>
    <col min="13826" max="13826" width="2" style="53" customWidth="1"/>
    <col min="13827" max="13827" width="15.625" style="53" customWidth="1"/>
    <col min="13828" max="13828" width="2.125" style="53" customWidth="1"/>
    <col min="13829" max="13833" width="8.5" style="53" customWidth="1"/>
    <col min="13834" max="13839" width="5" style="53" customWidth="1"/>
    <col min="13840" max="14077" width="9" style="53"/>
    <col min="14078" max="14079" width="4.5" style="53" customWidth="1"/>
    <col min="14080" max="14080" width="9" style="53"/>
    <col min="14081" max="14081" width="18.75" style="53" customWidth="1"/>
    <col min="14082" max="14082" width="2" style="53" customWidth="1"/>
    <col min="14083" max="14083" width="15.625" style="53" customWidth="1"/>
    <col min="14084" max="14084" width="2.125" style="53" customWidth="1"/>
    <col min="14085" max="14089" width="8.5" style="53" customWidth="1"/>
    <col min="14090" max="14095" width="5" style="53" customWidth="1"/>
    <col min="14096" max="14333" width="9" style="53"/>
    <col min="14334" max="14335" width="4.5" style="53" customWidth="1"/>
    <col min="14336" max="14336" width="9" style="53"/>
    <col min="14337" max="14337" width="18.75" style="53" customWidth="1"/>
    <col min="14338" max="14338" width="2" style="53" customWidth="1"/>
    <col min="14339" max="14339" width="15.625" style="53" customWidth="1"/>
    <col min="14340" max="14340" width="2.125" style="53" customWidth="1"/>
    <col min="14341" max="14345" width="8.5" style="53" customWidth="1"/>
    <col min="14346" max="14351" width="5" style="53" customWidth="1"/>
    <col min="14352" max="14589" width="9" style="53"/>
    <col min="14590" max="14591" width="4.5" style="53" customWidth="1"/>
    <col min="14592" max="14592" width="9" style="53"/>
    <col min="14593" max="14593" width="18.75" style="53" customWidth="1"/>
    <col min="14594" max="14594" width="2" style="53" customWidth="1"/>
    <col min="14595" max="14595" width="15.625" style="53" customWidth="1"/>
    <col min="14596" max="14596" width="2.125" style="53" customWidth="1"/>
    <col min="14597" max="14601" width="8.5" style="53" customWidth="1"/>
    <col min="14602" max="14607" width="5" style="53" customWidth="1"/>
    <col min="14608" max="14845" width="9" style="53"/>
    <col min="14846" max="14847" width="4.5" style="53" customWidth="1"/>
    <col min="14848" max="14848" width="9" style="53"/>
    <col min="14849" max="14849" width="18.75" style="53" customWidth="1"/>
    <col min="14850" max="14850" width="2" style="53" customWidth="1"/>
    <col min="14851" max="14851" width="15.625" style="53" customWidth="1"/>
    <col min="14852" max="14852" width="2.125" style="53" customWidth="1"/>
    <col min="14853" max="14857" width="8.5" style="53" customWidth="1"/>
    <col min="14858" max="14863" width="5" style="53" customWidth="1"/>
    <col min="14864" max="15101" width="9" style="53"/>
    <col min="15102" max="15103" width="4.5" style="53" customWidth="1"/>
    <col min="15104" max="15104" width="9" style="53"/>
    <col min="15105" max="15105" width="18.75" style="53" customWidth="1"/>
    <col min="15106" max="15106" width="2" style="53" customWidth="1"/>
    <col min="15107" max="15107" width="15.625" style="53" customWidth="1"/>
    <col min="15108" max="15108" width="2.125" style="53" customWidth="1"/>
    <col min="15109" max="15113" width="8.5" style="53" customWidth="1"/>
    <col min="15114" max="15119" width="5" style="53" customWidth="1"/>
    <col min="15120" max="15357" width="9" style="53"/>
    <col min="15358" max="15359" width="4.5" style="53" customWidth="1"/>
    <col min="15360" max="15360" width="9" style="53"/>
    <col min="15361" max="15361" width="18.75" style="53" customWidth="1"/>
    <col min="15362" max="15362" width="2" style="53" customWidth="1"/>
    <col min="15363" max="15363" width="15.625" style="53" customWidth="1"/>
    <col min="15364" max="15364" width="2.125" style="53" customWidth="1"/>
    <col min="15365" max="15369" width="8.5" style="53" customWidth="1"/>
    <col min="15370" max="15375" width="5" style="53" customWidth="1"/>
    <col min="15376" max="15613" width="9" style="53"/>
    <col min="15614" max="15615" width="4.5" style="53" customWidth="1"/>
    <col min="15616" max="15616" width="9" style="53"/>
    <col min="15617" max="15617" width="18.75" style="53" customWidth="1"/>
    <col min="15618" max="15618" width="2" style="53" customWidth="1"/>
    <col min="15619" max="15619" width="15.625" style="53" customWidth="1"/>
    <col min="15620" max="15620" width="2.125" style="53" customWidth="1"/>
    <col min="15621" max="15625" width="8.5" style="53" customWidth="1"/>
    <col min="15626" max="15631" width="5" style="53" customWidth="1"/>
    <col min="15632" max="15869" width="9" style="53"/>
    <col min="15870" max="15871" width="4.5" style="53" customWidth="1"/>
    <col min="15872" max="15872" width="9" style="53"/>
    <col min="15873" max="15873" width="18.75" style="53" customWidth="1"/>
    <col min="15874" max="15874" width="2" style="53" customWidth="1"/>
    <col min="15875" max="15875" width="15.625" style="53" customWidth="1"/>
    <col min="15876" max="15876" width="2.125" style="53" customWidth="1"/>
    <col min="15877" max="15881" width="8.5" style="53" customWidth="1"/>
    <col min="15882" max="15887" width="5" style="53" customWidth="1"/>
    <col min="15888" max="16125" width="9" style="53"/>
    <col min="16126" max="16127" width="4.5" style="53" customWidth="1"/>
    <col min="16128" max="16128" width="9" style="53"/>
    <col min="16129" max="16129" width="18.75" style="53" customWidth="1"/>
    <col min="16130" max="16130" width="2" style="53" customWidth="1"/>
    <col min="16131" max="16131" width="15.625" style="53" customWidth="1"/>
    <col min="16132" max="16132" width="2.125" style="53" customWidth="1"/>
    <col min="16133" max="16137" width="8.5" style="53" customWidth="1"/>
    <col min="16138" max="16143" width="5" style="53" customWidth="1"/>
    <col min="16144" max="16384" width="9" style="53"/>
  </cols>
  <sheetData>
    <row r="1" spans="1:12" ht="14.25" x14ac:dyDescent="0.15">
      <c r="A1" s="51" t="s">
        <v>906</v>
      </c>
      <c r="B1" s="80"/>
      <c r="C1" s="78"/>
      <c r="D1" s="78"/>
      <c r="E1" s="78"/>
      <c r="F1" s="81"/>
    </row>
    <row r="2" spans="1:12" ht="14.25" x14ac:dyDescent="0.15">
      <c r="A2" s="51" t="s">
        <v>59</v>
      </c>
      <c r="B2" s="80"/>
      <c r="C2" s="78"/>
      <c r="D2" s="78"/>
      <c r="E2" s="78"/>
    </row>
    <row r="3" spans="1:12" ht="14.25" x14ac:dyDescent="0.15">
      <c r="A3" s="51"/>
      <c r="B3" s="80"/>
      <c r="C3" s="78"/>
      <c r="D3" s="78"/>
      <c r="E3" s="78"/>
    </row>
    <row r="4" spans="1:12" x14ac:dyDescent="0.15">
      <c r="G4" s="48">
        <v>1</v>
      </c>
      <c r="H4" s="160" t="s">
        <v>60</v>
      </c>
      <c r="I4" s="160" t="s">
        <v>195</v>
      </c>
    </row>
    <row r="5" spans="1:12" x14ac:dyDescent="0.15">
      <c r="A5" s="420">
        <v>1</v>
      </c>
      <c r="B5" s="315">
        <f>VLOOKUP(A5,[1]U14BDL!$B$18:$H$27,2,0)</f>
        <v>3604864</v>
      </c>
      <c r="C5" s="315" t="str">
        <f>VLOOKUP(A5,[1]U14BDL!$B$18:$H$27,3,0)</f>
        <v>伊藤　大地</v>
      </c>
      <c r="D5" s="315" t="s">
        <v>5</v>
      </c>
      <c r="E5" s="315" t="str">
        <f>VLOOKUP(A5,[1]U14BDL!$B$18:$H$27,4,0)</f>
        <v>ＫＣＪＴＡ</v>
      </c>
      <c r="F5" s="155" t="s">
        <v>17</v>
      </c>
    </row>
    <row r="6" spans="1:12" x14ac:dyDescent="0.15">
      <c r="A6" s="420"/>
      <c r="B6" s="46">
        <f>VLOOKUP(A5,[1]U14BDL!$B$18:$H$27,5,0)</f>
        <v>3604899</v>
      </c>
      <c r="C6" s="46" t="str">
        <f>VLOOKUP(A5,[1]U14BDL!$B$18:$H$27,6,0)</f>
        <v>水原　遙哉</v>
      </c>
      <c r="D6" s="46" t="s">
        <v>5</v>
      </c>
      <c r="E6" s="46" t="str">
        <f>VLOOKUP(A5,[1]U14BDL!$B$18:$H$27,7,0)</f>
        <v>ＫＣＪＴＡ</v>
      </c>
      <c r="F6" s="141" t="s">
        <v>6</v>
      </c>
    </row>
    <row r="7" spans="1:12" ht="9.75" customHeight="1" x14ac:dyDescent="0.15">
      <c r="A7" s="420"/>
      <c r="B7" s="459" t="s">
        <v>902</v>
      </c>
      <c r="C7" s="459"/>
      <c r="D7" s="459"/>
      <c r="E7" s="459"/>
      <c r="F7" s="459"/>
      <c r="G7" s="28"/>
    </row>
    <row r="8" spans="1:12" ht="5.25" customHeight="1" x14ac:dyDescent="0.15">
      <c r="A8" s="420"/>
      <c r="B8" s="459"/>
      <c r="C8" s="459"/>
      <c r="D8" s="459"/>
      <c r="E8" s="459"/>
      <c r="F8" s="459"/>
      <c r="G8" s="29"/>
      <c r="H8" s="36"/>
    </row>
    <row r="9" spans="1:12" ht="9.75" customHeight="1" x14ac:dyDescent="0.15">
      <c r="A9" s="420">
        <v>2</v>
      </c>
      <c r="B9" s="424" t="s">
        <v>264</v>
      </c>
      <c r="C9" s="424"/>
      <c r="D9" s="421"/>
      <c r="E9" s="421"/>
      <c r="F9" s="422" t="s">
        <v>6</v>
      </c>
      <c r="G9" s="29"/>
      <c r="H9" s="28"/>
    </row>
    <row r="10" spans="1:12" ht="9.75" customHeight="1" x14ac:dyDescent="0.15">
      <c r="A10" s="420"/>
      <c r="B10" s="424"/>
      <c r="C10" s="424"/>
      <c r="D10" s="421"/>
      <c r="E10" s="421"/>
      <c r="F10" s="422"/>
      <c r="G10" s="31"/>
      <c r="H10" s="29"/>
    </row>
    <row r="11" spans="1:12" ht="9.75" customHeight="1" x14ac:dyDescent="0.15">
      <c r="A11" s="420"/>
      <c r="B11" s="424"/>
      <c r="C11" s="424"/>
      <c r="D11" s="419"/>
      <c r="E11" s="419"/>
      <c r="F11" s="423" t="s">
        <v>6</v>
      </c>
      <c r="H11" s="29"/>
      <c r="I11" s="453" t="s">
        <v>760</v>
      </c>
    </row>
    <row r="12" spans="1:12" ht="9.75" customHeight="1" x14ac:dyDescent="0.15">
      <c r="A12" s="420"/>
      <c r="B12" s="424"/>
      <c r="C12" s="424"/>
      <c r="D12" s="419"/>
      <c r="E12" s="419"/>
      <c r="F12" s="423"/>
      <c r="H12" s="460" t="s">
        <v>635</v>
      </c>
      <c r="I12" s="454"/>
    </row>
    <row r="13" spans="1:12" ht="9.75" customHeight="1" x14ac:dyDescent="0.15">
      <c r="A13" s="420">
        <v>3</v>
      </c>
      <c r="B13" s="421">
        <f>VLOOKUP(A13,[1]U14BDL!$B$18:$H$27,2,0)</f>
        <v>3604769</v>
      </c>
      <c r="C13" s="421" t="str">
        <f>VLOOKUP(A13,[1]U14BDL!$B$18:$H$27,3,0)</f>
        <v>中川　海月</v>
      </c>
      <c r="D13" s="421" t="s">
        <v>5</v>
      </c>
      <c r="E13" s="421" t="str">
        <f>VLOOKUP(A13,[1]U14BDL!$B$18:$H$27,4,0)</f>
        <v>エースＴＡ</v>
      </c>
      <c r="F13" s="422" t="s">
        <v>26</v>
      </c>
      <c r="H13" s="460"/>
      <c r="I13" s="457" t="s">
        <v>761</v>
      </c>
      <c r="K13" s="75"/>
      <c r="L13" s="75"/>
    </row>
    <row r="14" spans="1:12" ht="9.75" customHeight="1" x14ac:dyDescent="0.15">
      <c r="A14" s="420"/>
      <c r="B14" s="421"/>
      <c r="C14" s="421"/>
      <c r="D14" s="421"/>
      <c r="E14" s="421"/>
      <c r="F14" s="422"/>
      <c r="G14" s="36"/>
      <c r="H14" s="29"/>
      <c r="I14" s="453"/>
      <c r="J14" s="66"/>
      <c r="K14" s="75"/>
      <c r="L14" s="75"/>
    </row>
    <row r="15" spans="1:12" ht="9.75" customHeight="1" x14ac:dyDescent="0.15">
      <c r="A15" s="420"/>
      <c r="B15" s="419">
        <f>VLOOKUP(A13,[1]U14BDL!$B$18:$H$27,5,0)</f>
        <v>3604929</v>
      </c>
      <c r="C15" s="419" t="str">
        <f>VLOOKUP(A13,[1]U14BDL!$B$18:$H$27,6,0)</f>
        <v>笠原　大貴</v>
      </c>
      <c r="D15" s="419" t="s">
        <v>196</v>
      </c>
      <c r="E15" s="419" t="str">
        <f>VLOOKUP(A13,[1]U14BDL!$B$18:$H$27,7,0)</f>
        <v>エースＴＡ</v>
      </c>
      <c r="F15" s="423" t="s">
        <v>197</v>
      </c>
      <c r="G15" s="28"/>
      <c r="H15" s="456" t="s">
        <v>760</v>
      </c>
      <c r="I15" s="32"/>
      <c r="J15" s="66"/>
      <c r="K15" s="75"/>
      <c r="L15" s="75"/>
    </row>
    <row r="16" spans="1:12" ht="9.75" customHeight="1" x14ac:dyDescent="0.15">
      <c r="A16" s="420"/>
      <c r="B16" s="419"/>
      <c r="C16" s="419"/>
      <c r="D16" s="419"/>
      <c r="E16" s="419"/>
      <c r="F16" s="423"/>
      <c r="G16" s="29"/>
      <c r="H16" s="458"/>
      <c r="I16" s="32"/>
      <c r="J16" s="66"/>
      <c r="K16" s="75"/>
      <c r="L16" s="75"/>
    </row>
    <row r="17" spans="1:12" ht="9.75" customHeight="1" x14ac:dyDescent="0.15">
      <c r="A17" s="420">
        <v>4</v>
      </c>
      <c r="B17" s="421">
        <f>VLOOKUP(A17,[1]U14BDL!$B$18:$H$27,2,0)</f>
        <v>3604921</v>
      </c>
      <c r="C17" s="421" t="str">
        <f>VLOOKUP(A17,[1]U14BDL!$B$18:$H$27,3,0)</f>
        <v>青木　海毅</v>
      </c>
      <c r="D17" s="421" t="s">
        <v>198</v>
      </c>
      <c r="E17" s="421" t="str">
        <f>VLOOKUP(A17,[1]U14BDL!$B$18:$H$27,4,0)</f>
        <v>三笠ＴＳ</v>
      </c>
      <c r="F17" s="422" t="s">
        <v>199</v>
      </c>
      <c r="G17" s="29"/>
      <c r="H17" s="457">
        <v>60</v>
      </c>
      <c r="I17" s="32"/>
      <c r="J17" s="66"/>
      <c r="K17" s="75"/>
      <c r="L17" s="75"/>
    </row>
    <row r="18" spans="1:12" ht="9.75" customHeight="1" x14ac:dyDescent="0.15">
      <c r="A18" s="420"/>
      <c r="B18" s="421"/>
      <c r="C18" s="421"/>
      <c r="D18" s="421"/>
      <c r="E18" s="421"/>
      <c r="F18" s="422"/>
      <c r="G18" s="31"/>
      <c r="H18" s="453"/>
      <c r="I18" s="32"/>
      <c r="J18" s="66"/>
      <c r="K18" s="75"/>
      <c r="L18" s="75"/>
    </row>
    <row r="19" spans="1:12" ht="9.75" customHeight="1" x14ac:dyDescent="0.15">
      <c r="A19" s="420"/>
      <c r="B19" s="419">
        <f>VLOOKUP(A17,[1]U14BDL!$B$18:$H$27,5,0)</f>
        <v>3604974</v>
      </c>
      <c r="C19" s="419" t="str">
        <f>VLOOKUP(A17,[1]U14BDL!$B$18:$H$27,6,0)</f>
        <v>桃井　南瑠</v>
      </c>
      <c r="D19" s="419" t="s">
        <v>200</v>
      </c>
      <c r="E19" s="419" t="str">
        <f>VLOOKUP(A17,[1]U14BDL!$B$18:$H$27,7,0)</f>
        <v>三笠ＴＳ</v>
      </c>
      <c r="F19" s="423" t="s">
        <v>36</v>
      </c>
      <c r="I19" s="32"/>
      <c r="J19" s="66"/>
      <c r="K19" s="75"/>
      <c r="L19" s="75"/>
    </row>
    <row r="20" spans="1:12" ht="9.75" customHeight="1" x14ac:dyDescent="0.15">
      <c r="A20" s="420"/>
      <c r="B20" s="419"/>
      <c r="C20" s="419"/>
      <c r="D20" s="419"/>
      <c r="E20" s="419"/>
      <c r="F20" s="423"/>
      <c r="I20" s="32"/>
      <c r="J20" s="66"/>
      <c r="K20" s="75"/>
      <c r="L20" s="75"/>
    </row>
    <row r="21" spans="1:12" ht="9.75" customHeight="1" x14ac:dyDescent="0.15">
      <c r="A21" s="119"/>
      <c r="B21" s="159"/>
      <c r="C21" s="159"/>
      <c r="D21" s="159"/>
      <c r="E21" s="159"/>
      <c r="F21" s="120"/>
      <c r="I21" s="32"/>
      <c r="J21" s="66"/>
      <c r="K21" s="75"/>
      <c r="L21" s="75"/>
    </row>
    <row r="22" spans="1:12" ht="9.75" customHeight="1" x14ac:dyDescent="0.15">
      <c r="A22" s="420">
        <v>5</v>
      </c>
      <c r="B22" s="421">
        <f>VLOOKUP(A22,[1]U14BDL!$B$18:$H$27,2,0)</f>
        <v>3604879</v>
      </c>
      <c r="C22" s="421" t="str">
        <f>VLOOKUP(A22,[1]U14BDL!$B$18:$H$27,3,0)</f>
        <v>丹野　啓太郎</v>
      </c>
      <c r="D22" s="421" t="s">
        <v>5</v>
      </c>
      <c r="E22" s="421" t="str">
        <f>VLOOKUP(A22,[1]U14BDL!$B$18:$H$27,4,0)</f>
        <v>大洗ビーチＴＣ</v>
      </c>
      <c r="F22" s="422" t="s">
        <v>6</v>
      </c>
      <c r="J22" s="48"/>
    </row>
    <row r="23" spans="1:12" ht="9.75" customHeight="1" x14ac:dyDescent="0.15">
      <c r="A23" s="420"/>
      <c r="B23" s="421"/>
      <c r="C23" s="421"/>
      <c r="D23" s="421"/>
      <c r="E23" s="421"/>
      <c r="F23" s="422"/>
      <c r="J23" s="48"/>
    </row>
    <row r="24" spans="1:12" ht="9.75" customHeight="1" x14ac:dyDescent="0.15">
      <c r="A24" s="420"/>
      <c r="B24" s="419">
        <f>VLOOKUP(A22,[1]U14BDL!$B$18:$H$27,5,0)</f>
        <v>3604845</v>
      </c>
      <c r="C24" s="419" t="str">
        <f>VLOOKUP(A22,[1]U14BDL!$B$18:$H$27,6,0)</f>
        <v>石田　達哉</v>
      </c>
      <c r="D24" s="419" t="s">
        <v>201</v>
      </c>
      <c r="E24" s="419" t="str">
        <f>VLOOKUP(A22,[1]U14BDL!$B$18:$H$27,7,0)</f>
        <v>大洗ビーチＴＣ</v>
      </c>
      <c r="F24" s="423" t="s">
        <v>90</v>
      </c>
      <c r="G24" s="28"/>
      <c r="J24" s="48"/>
    </row>
    <row r="25" spans="1:12" ht="9.75" customHeight="1" x14ac:dyDescent="0.15">
      <c r="A25" s="420"/>
      <c r="B25" s="419"/>
      <c r="C25" s="419"/>
      <c r="D25" s="419"/>
      <c r="E25" s="419"/>
      <c r="F25" s="423"/>
      <c r="G25" s="29"/>
      <c r="H25" s="36"/>
      <c r="J25" s="48"/>
    </row>
    <row r="26" spans="1:12" ht="9.75" customHeight="1" x14ac:dyDescent="0.15">
      <c r="A26" s="420">
        <v>6</v>
      </c>
      <c r="B26" s="424" t="s">
        <v>264</v>
      </c>
      <c r="C26" s="424"/>
      <c r="D26" s="421"/>
      <c r="E26" s="421"/>
      <c r="F26" s="422" t="s">
        <v>35</v>
      </c>
      <c r="G26" s="29"/>
      <c r="H26" s="28"/>
      <c r="J26" s="48"/>
    </row>
    <row r="27" spans="1:12" ht="9.75" customHeight="1" x14ac:dyDescent="0.15">
      <c r="A27" s="420"/>
      <c r="B27" s="424"/>
      <c r="C27" s="424"/>
      <c r="D27" s="421"/>
      <c r="E27" s="421"/>
      <c r="F27" s="422"/>
      <c r="G27" s="31"/>
      <c r="H27" s="29"/>
      <c r="J27" s="48"/>
    </row>
    <row r="28" spans="1:12" ht="9.75" customHeight="1" x14ac:dyDescent="0.15">
      <c r="A28" s="420"/>
      <c r="B28" s="424"/>
      <c r="C28" s="424"/>
      <c r="D28" s="419"/>
      <c r="E28" s="419"/>
      <c r="F28" s="423" t="s">
        <v>202</v>
      </c>
      <c r="H28" s="106"/>
      <c r="I28" s="453" t="s">
        <v>762</v>
      </c>
      <c r="J28" s="48"/>
    </row>
    <row r="29" spans="1:12" ht="9.75" customHeight="1" x14ac:dyDescent="0.15">
      <c r="A29" s="420"/>
      <c r="B29" s="424"/>
      <c r="C29" s="424"/>
      <c r="D29" s="419"/>
      <c r="E29" s="419"/>
      <c r="F29" s="423"/>
      <c r="H29" s="460" t="s">
        <v>659</v>
      </c>
      <c r="I29" s="454"/>
    </row>
    <row r="30" spans="1:12" ht="9.75" customHeight="1" x14ac:dyDescent="0.15">
      <c r="A30" s="420">
        <v>7</v>
      </c>
      <c r="B30" s="421">
        <f>VLOOKUP(A30,[1]U14BDL!$B$18:$H$27,2,0)</f>
        <v>3604889</v>
      </c>
      <c r="C30" s="421" t="str">
        <f>VLOOKUP(A30,[1]U14BDL!$B$18:$H$27,3,0)</f>
        <v>垣内　優風</v>
      </c>
      <c r="D30" s="421" t="s">
        <v>92</v>
      </c>
      <c r="E30" s="421" t="str">
        <f>VLOOKUP(A30,[1]U14BDL!$B$18:$H$27,4,0)</f>
        <v>三笠ＴＳ</v>
      </c>
      <c r="F30" s="422" t="s">
        <v>202</v>
      </c>
      <c r="H30" s="460"/>
      <c r="I30" s="457">
        <v>62</v>
      </c>
      <c r="K30" s="75"/>
      <c r="L30" s="75"/>
    </row>
    <row r="31" spans="1:12" ht="9.75" customHeight="1" x14ac:dyDescent="0.15">
      <c r="A31" s="420"/>
      <c r="B31" s="421"/>
      <c r="C31" s="421"/>
      <c r="D31" s="421"/>
      <c r="E31" s="421"/>
      <c r="F31" s="422"/>
      <c r="G31" s="36"/>
      <c r="H31" s="106"/>
      <c r="I31" s="453"/>
      <c r="J31" s="66"/>
      <c r="K31" s="75"/>
      <c r="L31" s="75"/>
    </row>
    <row r="32" spans="1:12" ht="9.75" customHeight="1" x14ac:dyDescent="0.15">
      <c r="A32" s="420"/>
      <c r="B32" s="419">
        <f>VLOOKUP(A30,[1]U14BDL!$B$18:$H$27,5,0)</f>
        <v>3604887</v>
      </c>
      <c r="C32" s="419" t="str">
        <f>VLOOKUP(A30,[1]U14BDL!$B$18:$H$27,6,0)</f>
        <v>檜山　魁</v>
      </c>
      <c r="D32" s="419" t="s">
        <v>203</v>
      </c>
      <c r="E32" s="419" t="str">
        <f>VLOOKUP(A30,[1]U14BDL!$B$18:$H$27,7,0)</f>
        <v>三笠ＴＳ</v>
      </c>
      <c r="F32" s="423" t="s">
        <v>95</v>
      </c>
      <c r="G32" s="28"/>
      <c r="H32" s="456" t="s">
        <v>763</v>
      </c>
      <c r="I32" s="314"/>
      <c r="J32" s="66"/>
      <c r="K32" s="75"/>
      <c r="L32" s="75"/>
    </row>
    <row r="33" spans="1:12" ht="9.75" customHeight="1" x14ac:dyDescent="0.15">
      <c r="A33" s="420"/>
      <c r="B33" s="419"/>
      <c r="C33" s="419"/>
      <c r="D33" s="419"/>
      <c r="E33" s="419"/>
      <c r="F33" s="423"/>
      <c r="G33" s="29"/>
      <c r="H33" s="458"/>
      <c r="I33" s="314"/>
      <c r="J33" s="66"/>
      <c r="K33" s="75"/>
      <c r="L33" s="75"/>
    </row>
    <row r="34" spans="1:12" ht="9.75" customHeight="1" x14ac:dyDescent="0.15">
      <c r="A34" s="420">
        <v>8</v>
      </c>
      <c r="B34" s="421">
        <f>VLOOKUP(A34,[1]U14BDL!$B$18:$H$27,2,0)</f>
        <v>3604886</v>
      </c>
      <c r="C34" s="421" t="str">
        <f>VLOOKUP(A34,[1]U14BDL!$B$18:$H$27,3,0)</f>
        <v>田上　裕大</v>
      </c>
      <c r="D34" s="421" t="s">
        <v>196</v>
      </c>
      <c r="E34" s="421" t="str">
        <f>VLOOKUP(A34,[1]U14BDL!$B$18:$H$27,4,0)</f>
        <v>神栖ＴＩ－Ｃｕｂｅ</v>
      </c>
      <c r="F34" s="422" t="s">
        <v>95</v>
      </c>
      <c r="G34" s="29"/>
      <c r="H34" s="457">
        <v>62</v>
      </c>
      <c r="I34" s="314"/>
      <c r="J34" s="66"/>
      <c r="K34" s="75"/>
      <c r="L34" s="75"/>
    </row>
    <row r="35" spans="1:12" ht="9.75" customHeight="1" x14ac:dyDescent="0.15">
      <c r="A35" s="420"/>
      <c r="B35" s="421"/>
      <c r="C35" s="421"/>
      <c r="D35" s="421"/>
      <c r="E35" s="421"/>
      <c r="F35" s="422"/>
      <c r="G35" s="31"/>
      <c r="H35" s="453"/>
      <c r="I35" s="314"/>
      <c r="J35" s="66"/>
      <c r="K35" s="75"/>
      <c r="L35" s="75"/>
    </row>
    <row r="36" spans="1:12" ht="9.75" customHeight="1" x14ac:dyDescent="0.15">
      <c r="A36" s="420"/>
      <c r="B36" s="419">
        <f>VLOOKUP(A34,[1]U14BDL!$B$18:$H$27,5,0)</f>
        <v>3604883</v>
      </c>
      <c r="C36" s="419" t="str">
        <f>VLOOKUP(A34,[1]U14BDL!$B$18:$H$27,6,0)</f>
        <v>伊藤　慈英</v>
      </c>
      <c r="D36" s="419" t="s">
        <v>96</v>
      </c>
      <c r="E36" s="419" t="str">
        <f>VLOOKUP(A34,[1]U14BDL!$B$18:$H$27,7,0)</f>
        <v>神栖ＴＩ－Ｃｕｂｅ</v>
      </c>
      <c r="F36" s="423" t="s">
        <v>199</v>
      </c>
      <c r="I36" s="32"/>
      <c r="J36" s="66"/>
      <c r="K36" s="75"/>
      <c r="L36" s="75"/>
    </row>
    <row r="37" spans="1:12" ht="9.75" customHeight="1" x14ac:dyDescent="0.15">
      <c r="A37" s="420"/>
      <c r="B37" s="419"/>
      <c r="C37" s="419"/>
      <c r="D37" s="419"/>
      <c r="E37" s="419"/>
      <c r="F37" s="423"/>
      <c r="I37" s="32"/>
      <c r="J37" s="66"/>
      <c r="K37" s="75"/>
      <c r="L37" s="75"/>
    </row>
    <row r="38" spans="1:12" x14ac:dyDescent="0.15">
      <c r="B38" s="48"/>
      <c r="G38" s="48"/>
      <c r="H38" s="48"/>
      <c r="I38" s="48"/>
      <c r="J38" s="66"/>
      <c r="K38" s="75"/>
      <c r="L38" s="75"/>
    </row>
    <row r="39" spans="1:12" ht="9.75" customHeight="1" x14ac:dyDescent="0.15">
      <c r="A39" s="420">
        <v>9</v>
      </c>
      <c r="B39" s="421">
        <f>VLOOKUP(A39,[1]U14BDL!$B$18:$H$27,2,0)</f>
        <v>3604747</v>
      </c>
      <c r="C39" s="421" t="str">
        <f>VLOOKUP(A39,[1]U14BDL!$B$18:$H$27,3,0)</f>
        <v>玉村　琉華</v>
      </c>
      <c r="D39" s="421" t="s">
        <v>19</v>
      </c>
      <c r="E39" s="421" t="str">
        <f>VLOOKUP(A39,[1]U14BDL!$B$18:$H$27,4,0)</f>
        <v>大洗ビーチＴＣ</v>
      </c>
      <c r="F39" s="422" t="s">
        <v>204</v>
      </c>
      <c r="J39" s="48"/>
    </row>
    <row r="40" spans="1:12" ht="9.75" customHeight="1" x14ac:dyDescent="0.15">
      <c r="A40" s="420"/>
      <c r="B40" s="421"/>
      <c r="C40" s="421"/>
      <c r="D40" s="421"/>
      <c r="E40" s="421"/>
      <c r="F40" s="422"/>
      <c r="J40" s="48"/>
    </row>
    <row r="41" spans="1:12" ht="9.75" customHeight="1" x14ac:dyDescent="0.15">
      <c r="A41" s="420"/>
      <c r="B41" s="419">
        <f>VLOOKUP(A39,[1]U14BDL!$B$18:$H$27,5,0)</f>
        <v>3604757</v>
      </c>
      <c r="C41" s="419" t="str">
        <f>VLOOKUP(A39,[1]U14BDL!$B$18:$H$27,6,0)</f>
        <v>小野瀬　聖豊</v>
      </c>
      <c r="D41" s="419" t="s">
        <v>19</v>
      </c>
      <c r="E41" s="419" t="str">
        <f>VLOOKUP(A39,[1]U14BDL!$B$18:$H$27,7,0)</f>
        <v>大洗ビーチＴＣ</v>
      </c>
      <c r="F41" s="423" t="s">
        <v>153</v>
      </c>
      <c r="G41" s="28"/>
      <c r="H41" s="453" t="s">
        <v>764</v>
      </c>
      <c r="I41" s="312"/>
      <c r="J41" s="48"/>
    </row>
    <row r="42" spans="1:12" ht="9.75" customHeight="1" x14ac:dyDescent="0.15">
      <c r="A42" s="420"/>
      <c r="B42" s="419"/>
      <c r="C42" s="419"/>
      <c r="D42" s="419"/>
      <c r="E42" s="419"/>
      <c r="F42" s="423"/>
      <c r="G42" s="29"/>
      <c r="H42" s="454"/>
      <c r="I42" s="312"/>
      <c r="J42" s="48"/>
    </row>
    <row r="43" spans="1:12" ht="9.75" customHeight="1" x14ac:dyDescent="0.15">
      <c r="A43" s="420">
        <v>10</v>
      </c>
      <c r="B43" s="421">
        <f>VLOOKUP(A43,[1]U14BDL!$B$18:$H$27,2,0)</f>
        <v>3604986</v>
      </c>
      <c r="C43" s="421" t="str">
        <f>VLOOKUP(A43,[1]U14BDL!$B$18:$H$27,3,0)</f>
        <v>岩田　和真</v>
      </c>
      <c r="D43" s="421" t="s">
        <v>34</v>
      </c>
      <c r="E43" s="421" t="str">
        <f>VLOOKUP(A43,[1]U14BDL!$B$18:$H$27,4,0)</f>
        <v>ＫＣＪＴＡ</v>
      </c>
      <c r="F43" s="422" t="s">
        <v>86</v>
      </c>
      <c r="G43" s="29"/>
      <c r="H43" s="455">
        <v>63</v>
      </c>
      <c r="I43" s="312"/>
      <c r="J43" s="48"/>
    </row>
    <row r="44" spans="1:12" ht="9.75" customHeight="1" x14ac:dyDescent="0.15">
      <c r="A44" s="420"/>
      <c r="B44" s="421"/>
      <c r="C44" s="421"/>
      <c r="D44" s="421"/>
      <c r="E44" s="421"/>
      <c r="F44" s="422"/>
      <c r="G44" s="31"/>
      <c r="H44" s="456"/>
      <c r="I44" s="312"/>
      <c r="J44" s="48"/>
    </row>
    <row r="45" spans="1:12" ht="9.75" customHeight="1" x14ac:dyDescent="0.15">
      <c r="A45" s="420"/>
      <c r="B45" s="419">
        <f>VLOOKUP(A43,[1]U14BDL!$B$18:$H$27,5,0)</f>
        <v>3604902</v>
      </c>
      <c r="C45" s="419" t="str">
        <f>VLOOKUP(A43,[1]U14BDL!$B$18:$H$27,6,0)</f>
        <v>飯野　光紀</v>
      </c>
      <c r="D45" s="419" t="s">
        <v>96</v>
      </c>
      <c r="E45" s="419" t="str">
        <f>VLOOKUP(A43,[1]U14BDL!$B$18:$H$27,7,0)</f>
        <v>ＫＣＪＴＡ</v>
      </c>
      <c r="F45" s="423" t="s">
        <v>153</v>
      </c>
      <c r="H45" s="106"/>
      <c r="I45" s="453" t="s">
        <v>765</v>
      </c>
      <c r="J45" s="48"/>
    </row>
    <row r="46" spans="1:12" ht="9.75" customHeight="1" x14ac:dyDescent="0.15">
      <c r="A46" s="420"/>
      <c r="B46" s="419"/>
      <c r="C46" s="419"/>
      <c r="D46" s="419"/>
      <c r="E46" s="419"/>
      <c r="F46" s="423"/>
      <c r="H46" s="460" t="s">
        <v>636</v>
      </c>
      <c r="I46" s="454"/>
    </row>
    <row r="47" spans="1:12" ht="9.75" customHeight="1" x14ac:dyDescent="0.15">
      <c r="A47" s="420">
        <v>11</v>
      </c>
      <c r="B47" s="421">
        <f>VLOOKUP(A47,[1]U14BDL!$B$18:$H$27,2,0)</f>
        <v>3604903</v>
      </c>
      <c r="C47" s="421" t="str">
        <f>VLOOKUP(A47,[1]U14BDL!$B$18:$H$27,3,0)</f>
        <v>飯嶋　禮夢</v>
      </c>
      <c r="D47" s="421" t="s">
        <v>5</v>
      </c>
      <c r="E47" s="421" t="str">
        <f>VLOOKUP(A47,[1]U14BDL!$B$18:$H$27,4,0)</f>
        <v>ＫＣＪＴＡ</v>
      </c>
      <c r="F47" s="422" t="s">
        <v>199</v>
      </c>
      <c r="H47" s="460"/>
      <c r="I47" s="457">
        <v>60</v>
      </c>
      <c r="K47" s="75"/>
      <c r="L47" s="75"/>
    </row>
    <row r="48" spans="1:12" ht="9.75" customHeight="1" x14ac:dyDescent="0.15">
      <c r="A48" s="420"/>
      <c r="B48" s="421"/>
      <c r="C48" s="421"/>
      <c r="D48" s="421"/>
      <c r="E48" s="421"/>
      <c r="F48" s="422"/>
      <c r="G48" s="36"/>
      <c r="H48" s="106"/>
      <c r="I48" s="453"/>
      <c r="J48" s="75"/>
      <c r="K48" s="75"/>
      <c r="L48" s="75"/>
    </row>
    <row r="49" spans="1:12" ht="9.75" customHeight="1" x14ac:dyDescent="0.15">
      <c r="A49" s="420"/>
      <c r="B49" s="419">
        <f>VLOOKUP(A47,[1]U14BDL!$B$18:$H$27,5,0)</f>
        <v>3604985</v>
      </c>
      <c r="C49" s="419" t="str">
        <f>VLOOKUP(A47,[1]U14BDL!$B$18:$H$27,6,0)</f>
        <v>岩田　真平</v>
      </c>
      <c r="D49" s="419" t="s">
        <v>196</v>
      </c>
      <c r="E49" s="419" t="str">
        <f>VLOOKUP(A47,[1]U14BDL!$B$18:$H$27,7,0)</f>
        <v>ＫＣＪＴＡ</v>
      </c>
      <c r="F49" s="423" t="s">
        <v>202</v>
      </c>
      <c r="G49" s="28"/>
      <c r="H49" s="456" t="s">
        <v>765</v>
      </c>
      <c r="I49" s="314"/>
      <c r="J49" s="75"/>
      <c r="K49" s="75"/>
      <c r="L49" s="75"/>
    </row>
    <row r="50" spans="1:12" ht="9.75" customHeight="1" x14ac:dyDescent="0.15">
      <c r="A50" s="420"/>
      <c r="B50" s="419"/>
      <c r="C50" s="419"/>
      <c r="D50" s="419"/>
      <c r="E50" s="419"/>
      <c r="F50" s="423"/>
      <c r="G50" s="29"/>
      <c r="H50" s="458"/>
      <c r="I50" s="314"/>
      <c r="J50" s="75"/>
      <c r="K50" s="75"/>
      <c r="L50" s="75"/>
    </row>
    <row r="51" spans="1:12" ht="9.75" customHeight="1" x14ac:dyDescent="0.15">
      <c r="A51" s="420">
        <v>12</v>
      </c>
      <c r="B51" s="421">
        <f>VLOOKUP(A51,[1]U14BDL!$B$18:$H$27,2,0)</f>
        <v>3604655</v>
      </c>
      <c r="C51" s="421" t="str">
        <f>VLOOKUP(A51,[1]U14BDL!$B$18:$H$27,3,0)</f>
        <v>安孫子　桃季</v>
      </c>
      <c r="D51" s="421" t="s">
        <v>34</v>
      </c>
      <c r="E51" s="421" t="str">
        <f>VLOOKUP(A51,[1]U14BDL!$B$18:$H$27,4,0)</f>
        <v>エースＴＡ</v>
      </c>
      <c r="F51" s="422" t="s">
        <v>202</v>
      </c>
      <c r="G51" s="29"/>
      <c r="H51" s="312">
        <v>61</v>
      </c>
      <c r="I51" s="314"/>
      <c r="J51" s="75"/>
      <c r="K51" s="75"/>
      <c r="L51" s="75"/>
    </row>
    <row r="52" spans="1:12" ht="9.75" customHeight="1" x14ac:dyDescent="0.15">
      <c r="A52" s="420"/>
      <c r="B52" s="421"/>
      <c r="C52" s="421"/>
      <c r="D52" s="421"/>
      <c r="E52" s="421"/>
      <c r="F52" s="422"/>
      <c r="G52" s="31"/>
      <c r="I52" s="32"/>
      <c r="J52" s="75"/>
      <c r="K52" s="75"/>
      <c r="L52" s="75"/>
    </row>
    <row r="53" spans="1:12" ht="9.75" customHeight="1" x14ac:dyDescent="0.15">
      <c r="A53" s="420"/>
      <c r="B53" s="419" t="str">
        <f>VLOOKUP(A51,[1]U14BDL!$B$18:$H$27,5,0)</f>
        <v>3604722</v>
      </c>
      <c r="C53" s="419" t="str">
        <f>VLOOKUP(A51,[1]U14BDL!$B$18:$H$27,6,0)</f>
        <v>外山　龍太郎</v>
      </c>
      <c r="D53" s="419" t="s">
        <v>196</v>
      </c>
      <c r="E53" s="419" t="str">
        <f>VLOOKUP(A51,[1]U14BDL!$B$18:$H$27,7,0)</f>
        <v>エースＴＡ</v>
      </c>
      <c r="F53" s="423" t="s">
        <v>57</v>
      </c>
      <c r="I53" s="32"/>
      <c r="J53" s="75"/>
      <c r="K53" s="75"/>
      <c r="L53" s="75"/>
    </row>
    <row r="54" spans="1:12" ht="9.75" customHeight="1" x14ac:dyDescent="0.15">
      <c r="A54" s="420"/>
      <c r="B54" s="419"/>
      <c r="C54" s="419"/>
      <c r="D54" s="419"/>
      <c r="E54" s="419"/>
      <c r="F54" s="423"/>
      <c r="I54" s="32"/>
      <c r="J54" s="75"/>
      <c r="K54" s="75"/>
      <c r="L54" s="75"/>
    </row>
    <row r="55" spans="1:12" x14ac:dyDescent="0.15">
      <c r="B55" s="48"/>
    </row>
    <row r="56" spans="1:12" x14ac:dyDescent="0.15">
      <c r="B56" s="48"/>
    </row>
  </sheetData>
  <mergeCells count="133">
    <mergeCell ref="F41:F42"/>
    <mergeCell ref="E36:E37"/>
    <mergeCell ref="F36:F37"/>
    <mergeCell ref="B32:B33"/>
    <mergeCell ref="C32:C33"/>
    <mergeCell ref="D32:D33"/>
    <mergeCell ref="E32:E33"/>
    <mergeCell ref="F26:F27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F51:F52"/>
    <mergeCell ref="B53:B54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17:A20"/>
    <mergeCell ref="B17:B18"/>
    <mergeCell ref="C17:C18"/>
    <mergeCell ref="D17:D18"/>
    <mergeCell ref="E17:E18"/>
    <mergeCell ref="F17:F18"/>
    <mergeCell ref="B19:B20"/>
    <mergeCell ref="A26:A29"/>
    <mergeCell ref="D26:D27"/>
    <mergeCell ref="E26:E27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D28:D29"/>
    <mergeCell ref="E28:E29"/>
    <mergeCell ref="F28:F29"/>
    <mergeCell ref="B24:B25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9:A12"/>
    <mergeCell ref="D9:D10"/>
    <mergeCell ref="E9:E10"/>
    <mergeCell ref="F9:F10"/>
    <mergeCell ref="D11:D12"/>
    <mergeCell ref="A5:A8"/>
    <mergeCell ref="E11:E12"/>
    <mergeCell ref="F11:F12"/>
    <mergeCell ref="B9:C12"/>
    <mergeCell ref="H41:H42"/>
    <mergeCell ref="H43:H44"/>
    <mergeCell ref="I45:I46"/>
    <mergeCell ref="I47:I48"/>
    <mergeCell ref="H49:H50"/>
    <mergeCell ref="H15:H16"/>
    <mergeCell ref="H17:H18"/>
    <mergeCell ref="B7:F8"/>
    <mergeCell ref="I11:I12"/>
    <mergeCell ref="I13:I14"/>
    <mergeCell ref="I28:I29"/>
    <mergeCell ref="H32:H33"/>
    <mergeCell ref="H34:H35"/>
    <mergeCell ref="I30:I31"/>
    <mergeCell ref="C24:C25"/>
    <mergeCell ref="D24:D25"/>
    <mergeCell ref="E24:E25"/>
    <mergeCell ref="F24:F25"/>
    <mergeCell ref="B26:C29"/>
    <mergeCell ref="H12:H13"/>
    <mergeCell ref="H29:H30"/>
    <mergeCell ref="H46:H47"/>
    <mergeCell ref="D41:D42"/>
    <mergeCell ref="E41:E4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8" width="11.375" style="26" customWidth="1"/>
    <col min="9" max="9" width="10.625" style="26" customWidth="1"/>
    <col min="10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 x14ac:dyDescent="0.15">
      <c r="A1" s="167" t="s">
        <v>906</v>
      </c>
      <c r="B1" s="24"/>
      <c r="C1" s="25"/>
      <c r="D1" s="25"/>
      <c r="E1" s="25"/>
      <c r="F1" s="3"/>
    </row>
    <row r="2" spans="1:11" ht="17.25" x14ac:dyDescent="0.15">
      <c r="A2" s="167" t="s">
        <v>63</v>
      </c>
      <c r="B2" s="24"/>
      <c r="C2" s="25"/>
      <c r="D2" s="25"/>
      <c r="E2" s="25"/>
    </row>
    <row r="3" spans="1:11" ht="17.25" x14ac:dyDescent="0.15">
      <c r="A3" s="167"/>
      <c r="B3" s="24"/>
      <c r="C3" s="25"/>
      <c r="D3" s="25"/>
      <c r="E3" s="25"/>
    </row>
    <row r="4" spans="1:11" x14ac:dyDescent="0.15">
      <c r="G4" s="7">
        <v>1</v>
      </c>
      <c r="H4" s="8" t="s">
        <v>2</v>
      </c>
      <c r="I4" s="8" t="s">
        <v>3</v>
      </c>
      <c r="J4" s="9" t="s">
        <v>205</v>
      </c>
      <c r="K4" s="9" t="s">
        <v>205</v>
      </c>
    </row>
    <row r="5" spans="1:11" ht="13.5" customHeight="1" x14ac:dyDescent="0.15">
      <c r="A5" s="420">
        <v>1</v>
      </c>
      <c r="B5" s="421">
        <f>VLOOKUP(A5,[1]U14BDL!$B$2:$H$17,2,0)</f>
        <v>3604965</v>
      </c>
      <c r="C5" s="421" t="str">
        <f>VLOOKUP(A5,[1]U14BDL!$B$2:$H$17,3,0)</f>
        <v>笹川　佳希</v>
      </c>
      <c r="D5" s="421" t="s">
        <v>98</v>
      </c>
      <c r="E5" s="421" t="str">
        <f>VLOOKUP(A5,[1]U14BDL!$B$2:$H$17,4,0)</f>
        <v>東洋大牛久中</v>
      </c>
      <c r="F5" s="422" t="s">
        <v>99</v>
      </c>
      <c r="G5" s="27"/>
      <c r="H5" s="27"/>
    </row>
    <row r="6" spans="1:11" ht="13.5" customHeight="1" x14ac:dyDescent="0.15">
      <c r="A6" s="420"/>
      <c r="B6" s="421"/>
      <c r="C6" s="421"/>
      <c r="D6" s="421"/>
      <c r="E6" s="421"/>
      <c r="F6" s="422"/>
      <c r="G6" s="27"/>
      <c r="H6" s="27"/>
    </row>
    <row r="7" spans="1:11" ht="13.5" customHeight="1" x14ac:dyDescent="0.15">
      <c r="A7" s="420"/>
      <c r="B7" s="419">
        <f>VLOOKUP(A5,[1]U14BDL!$B$2:$H$17,5,0)</f>
        <v>3604630</v>
      </c>
      <c r="C7" s="419" t="str">
        <f>VLOOKUP(A5,[1]U14BDL!$B$2:$H$17,6,0)</f>
        <v>藤原　豪弓</v>
      </c>
      <c r="D7" s="419" t="s">
        <v>98</v>
      </c>
      <c r="E7" s="419" t="str">
        <f>VLOOKUP(A5,[1]U14BDL!$B$2:$H$17,7,0)</f>
        <v>東洋大牛久中</v>
      </c>
      <c r="F7" s="423" t="s">
        <v>6</v>
      </c>
      <c r="G7" s="28"/>
      <c r="H7" s="27"/>
    </row>
    <row r="8" spans="1:11" ht="13.5" customHeight="1" x14ac:dyDescent="0.15">
      <c r="A8" s="420"/>
      <c r="B8" s="419"/>
      <c r="C8" s="419"/>
      <c r="D8" s="419"/>
      <c r="E8" s="419"/>
      <c r="F8" s="423"/>
      <c r="G8" s="29"/>
      <c r="H8" s="121" t="s">
        <v>1143</v>
      </c>
      <c r="I8" s="122"/>
      <c r="J8" s="122"/>
    </row>
    <row r="9" spans="1:11" ht="13.5" customHeight="1" x14ac:dyDescent="0.15">
      <c r="A9" s="420">
        <v>2</v>
      </c>
      <c r="B9" s="424">
        <v>3604879</v>
      </c>
      <c r="C9" s="424" t="s">
        <v>862</v>
      </c>
      <c r="D9" s="421" t="s">
        <v>98</v>
      </c>
      <c r="E9" s="421" t="s">
        <v>721</v>
      </c>
      <c r="F9" s="422" t="s">
        <v>99</v>
      </c>
      <c r="G9" s="29"/>
      <c r="H9" s="123">
        <v>63.61</v>
      </c>
      <c r="I9" s="122"/>
      <c r="J9" s="122"/>
    </row>
    <row r="10" spans="1:11" ht="13.5" customHeight="1" x14ac:dyDescent="0.15">
      <c r="A10" s="420"/>
      <c r="B10" s="424"/>
      <c r="C10" s="424"/>
      <c r="D10" s="421"/>
      <c r="E10" s="421"/>
      <c r="F10" s="422"/>
      <c r="G10" s="31"/>
      <c r="H10" s="124"/>
      <c r="I10" s="122"/>
      <c r="J10" s="122"/>
    </row>
    <row r="11" spans="1:11" ht="13.5" customHeight="1" x14ac:dyDescent="0.15">
      <c r="A11" s="420"/>
      <c r="B11" s="424">
        <v>3604845</v>
      </c>
      <c r="C11" s="424" t="s">
        <v>863</v>
      </c>
      <c r="D11" s="419" t="s">
        <v>98</v>
      </c>
      <c r="E11" s="419" t="s">
        <v>721</v>
      </c>
      <c r="F11" s="423" t="s">
        <v>99</v>
      </c>
      <c r="G11" s="27"/>
      <c r="H11" s="124"/>
      <c r="I11" s="122"/>
      <c r="J11" s="122"/>
    </row>
    <row r="12" spans="1:11" ht="13.5" customHeight="1" x14ac:dyDescent="0.15">
      <c r="A12" s="420"/>
      <c r="B12" s="424"/>
      <c r="C12" s="424"/>
      <c r="D12" s="419"/>
      <c r="E12" s="419"/>
      <c r="F12" s="423"/>
      <c r="G12" s="27"/>
      <c r="H12" s="124"/>
      <c r="I12" s="121" t="s">
        <v>1143</v>
      </c>
      <c r="J12" s="122"/>
    </row>
    <row r="13" spans="1:11" ht="13.5" customHeight="1" x14ac:dyDescent="0.15">
      <c r="A13" s="420">
        <v>3</v>
      </c>
      <c r="B13" s="421">
        <f>VLOOKUP(A13,[1]U14BDL!$B$2:$H$17,2,0)</f>
        <v>3604674</v>
      </c>
      <c r="C13" s="421" t="str">
        <f>VLOOKUP(A13,[1]U14BDL!$B$2:$H$17,3,0)</f>
        <v>羽鳥　響</v>
      </c>
      <c r="D13" s="421" t="s">
        <v>98</v>
      </c>
      <c r="E13" s="421" t="str">
        <f>VLOOKUP(A13,[1]U14BDL!$B$2:$H$17,4,0)</f>
        <v>ＣＳＪ</v>
      </c>
      <c r="F13" s="422" t="s">
        <v>99</v>
      </c>
      <c r="G13" s="27"/>
      <c r="H13" s="124"/>
      <c r="I13" s="126" t="s">
        <v>1001</v>
      </c>
      <c r="J13" s="122"/>
    </row>
    <row r="14" spans="1:11" ht="13.5" customHeight="1" x14ac:dyDescent="0.15">
      <c r="A14" s="420"/>
      <c r="B14" s="421"/>
      <c r="C14" s="421"/>
      <c r="D14" s="421"/>
      <c r="E14" s="421"/>
      <c r="F14" s="422"/>
      <c r="G14" s="36"/>
      <c r="H14" s="124"/>
      <c r="I14" s="127"/>
      <c r="J14" s="122"/>
    </row>
    <row r="15" spans="1:11" ht="13.5" customHeight="1" x14ac:dyDescent="0.15">
      <c r="A15" s="420"/>
      <c r="B15" s="419">
        <f>VLOOKUP(A13,[1]U14BDL!$B$2:$H$17,5,0)</f>
        <v>3604729</v>
      </c>
      <c r="C15" s="419" t="str">
        <f>VLOOKUP(A13,[1]U14BDL!$B$2:$H$17,6,0)</f>
        <v>早田　匡成</v>
      </c>
      <c r="D15" s="419" t="s">
        <v>98</v>
      </c>
      <c r="E15" s="419" t="str">
        <f>VLOOKUP(A13,[1]U14BDL!$B$2:$H$17,7,0)</f>
        <v>ＣＳＪ</v>
      </c>
      <c r="F15" s="423" t="s">
        <v>99</v>
      </c>
      <c r="G15" s="28"/>
      <c r="H15" s="128"/>
      <c r="I15" s="127"/>
      <c r="J15" s="122"/>
    </row>
    <row r="16" spans="1:11" ht="13.5" customHeight="1" x14ac:dyDescent="0.15">
      <c r="A16" s="420"/>
      <c r="B16" s="419"/>
      <c r="C16" s="419"/>
      <c r="D16" s="419"/>
      <c r="E16" s="419"/>
      <c r="F16" s="423"/>
      <c r="G16" s="29"/>
      <c r="H16" s="129" t="s">
        <v>1144</v>
      </c>
      <c r="I16" s="127"/>
      <c r="J16" s="122"/>
    </row>
    <row r="17" spans="1:10" ht="13.5" customHeight="1" x14ac:dyDescent="0.15">
      <c r="A17" s="420">
        <v>4</v>
      </c>
      <c r="B17" s="421">
        <f>VLOOKUP(A17,[1]U14BDL!$B$2:$H$17,2,0)</f>
        <v>3604643</v>
      </c>
      <c r="C17" s="421" t="str">
        <f>VLOOKUP(A17,[1]U14BDL!$B$2:$H$17,3,0)</f>
        <v>児玉　啓太</v>
      </c>
      <c r="D17" s="421" t="s">
        <v>5</v>
      </c>
      <c r="E17" s="421" t="str">
        <f>VLOOKUP(A17,[1]U14BDL!$B$2:$H$17,4,0)</f>
        <v>ＫＣＪＴＡ</v>
      </c>
      <c r="F17" s="422" t="s">
        <v>206</v>
      </c>
      <c r="G17" s="29"/>
      <c r="H17" s="130" t="s">
        <v>1145</v>
      </c>
      <c r="I17" s="127"/>
      <c r="J17" s="122"/>
    </row>
    <row r="18" spans="1:10" ht="13.5" customHeight="1" x14ac:dyDescent="0.15">
      <c r="A18" s="420"/>
      <c r="B18" s="421"/>
      <c r="C18" s="421"/>
      <c r="D18" s="421"/>
      <c r="E18" s="421"/>
      <c r="F18" s="422"/>
      <c r="G18" s="31"/>
      <c r="H18" s="130"/>
      <c r="I18" s="127"/>
      <c r="J18" s="122"/>
    </row>
    <row r="19" spans="1:10" ht="13.5" customHeight="1" x14ac:dyDescent="0.15">
      <c r="A19" s="420"/>
      <c r="B19" s="419">
        <f>VLOOKUP(A17,[1]U14BDL!$B$2:$H$17,5,0)</f>
        <v>3604813</v>
      </c>
      <c r="C19" s="419" t="str">
        <f>VLOOKUP(A17,[1]U14BDL!$B$2:$H$17,6,0)</f>
        <v>天野　壱政</v>
      </c>
      <c r="D19" s="419" t="s">
        <v>98</v>
      </c>
      <c r="E19" s="419" t="str">
        <f>VLOOKUP(A17,[1]U14BDL!$B$2:$H$17,7,0)</f>
        <v>ＫＣＪＴＡ</v>
      </c>
      <c r="F19" s="423" t="s">
        <v>6</v>
      </c>
      <c r="G19" s="27"/>
      <c r="H19" s="130"/>
      <c r="I19" s="127"/>
      <c r="J19" s="122"/>
    </row>
    <row r="20" spans="1:10" ht="13.5" customHeight="1" x14ac:dyDescent="0.15">
      <c r="A20" s="420"/>
      <c r="B20" s="419"/>
      <c r="C20" s="419"/>
      <c r="D20" s="419"/>
      <c r="E20" s="419"/>
      <c r="F20" s="423"/>
      <c r="G20" s="27"/>
      <c r="H20" s="130"/>
      <c r="I20" s="127"/>
      <c r="J20" s="131" t="s">
        <v>1146</v>
      </c>
    </row>
    <row r="21" spans="1:10" ht="13.5" customHeight="1" x14ac:dyDescent="0.15">
      <c r="A21" s="420">
        <v>5</v>
      </c>
      <c r="B21" s="421">
        <f>VLOOKUP(A21,[1]U14BDL!$B$2:$H$17,2,0)</f>
        <v>3604492</v>
      </c>
      <c r="C21" s="421" t="str">
        <f>VLOOKUP(A21,[1]U14BDL!$B$2:$H$17,3,0)</f>
        <v>武部　湊</v>
      </c>
      <c r="D21" s="421" t="s">
        <v>5</v>
      </c>
      <c r="E21" s="421" t="str">
        <f>VLOOKUP(A21,[1]U14BDL!$B$2:$H$17,4,0)</f>
        <v>ＣＳＪ</v>
      </c>
      <c r="F21" s="422" t="s">
        <v>99</v>
      </c>
      <c r="G21" s="27"/>
      <c r="H21" s="130"/>
      <c r="I21" s="127"/>
      <c r="J21" s="126">
        <v>63.16</v>
      </c>
    </row>
    <row r="22" spans="1:10" ht="13.5" customHeight="1" x14ac:dyDescent="0.15">
      <c r="A22" s="420"/>
      <c r="B22" s="421"/>
      <c r="C22" s="421"/>
      <c r="D22" s="421"/>
      <c r="E22" s="421"/>
      <c r="F22" s="422"/>
      <c r="G22" s="36"/>
      <c r="H22" s="130"/>
      <c r="I22" s="127"/>
      <c r="J22" s="346" t="s">
        <v>1005</v>
      </c>
    </row>
    <row r="23" spans="1:10" ht="13.5" customHeight="1" x14ac:dyDescent="0.15">
      <c r="A23" s="420"/>
      <c r="B23" s="419">
        <f>VLOOKUP(A21,[1]U14BDL!$B$2:$H$17,5,0)</f>
        <v>3604658</v>
      </c>
      <c r="C23" s="419" t="str">
        <f>VLOOKUP(A21,[1]U14BDL!$B$2:$H$17,6,0)</f>
        <v>天木　絃人</v>
      </c>
      <c r="D23" s="419" t="s">
        <v>98</v>
      </c>
      <c r="E23" s="419" t="str">
        <f>VLOOKUP(A21,[1]U14BDL!$B$2:$H$17,7,0)</f>
        <v>NJTC</v>
      </c>
      <c r="F23" s="423" t="s">
        <v>99</v>
      </c>
      <c r="G23" s="28"/>
      <c r="H23" s="130"/>
      <c r="I23" s="127"/>
      <c r="J23" s="132"/>
    </row>
    <row r="24" spans="1:10" ht="13.5" customHeight="1" x14ac:dyDescent="0.15">
      <c r="A24" s="420"/>
      <c r="B24" s="419"/>
      <c r="C24" s="419"/>
      <c r="D24" s="419"/>
      <c r="E24" s="419"/>
      <c r="F24" s="423"/>
      <c r="G24" s="29"/>
      <c r="H24" s="133" t="s">
        <v>1146</v>
      </c>
      <c r="I24" s="127"/>
      <c r="J24" s="127"/>
    </row>
    <row r="25" spans="1:10" ht="13.5" customHeight="1" x14ac:dyDescent="0.15">
      <c r="A25" s="420">
        <v>6</v>
      </c>
      <c r="B25" s="421">
        <f>VLOOKUP(A25,[1]U14BDL!$B$2:$H$17,2,0)</f>
        <v>3604888</v>
      </c>
      <c r="C25" s="421" t="str">
        <f>VLOOKUP(A25,[1]U14BDL!$B$2:$H$17,3,0)</f>
        <v>関口　竜玖</v>
      </c>
      <c r="D25" s="421" t="s">
        <v>98</v>
      </c>
      <c r="E25" s="421" t="str">
        <f>VLOOKUP(A25,[1]U14BDL!$B$2:$H$17,4,0)</f>
        <v>ＫＣＪＴＡ</v>
      </c>
      <c r="F25" s="422" t="s">
        <v>99</v>
      </c>
      <c r="G25" s="29"/>
      <c r="H25" s="345" t="s">
        <v>965</v>
      </c>
      <c r="I25" s="127"/>
      <c r="J25" s="127"/>
    </row>
    <row r="26" spans="1:10" ht="13.5" customHeight="1" x14ac:dyDescent="0.15">
      <c r="A26" s="420"/>
      <c r="B26" s="421"/>
      <c r="C26" s="421"/>
      <c r="D26" s="421"/>
      <c r="E26" s="421"/>
      <c r="F26" s="422"/>
      <c r="G26" s="31"/>
      <c r="H26" s="124"/>
      <c r="I26" s="127"/>
      <c r="J26" s="127"/>
    </row>
    <row r="27" spans="1:10" ht="13.5" customHeight="1" x14ac:dyDescent="0.15">
      <c r="A27" s="420"/>
      <c r="B27" s="419">
        <f>VLOOKUP(A25,[1]U14BDL!$B$2:$H$17,5,0)</f>
        <v>3604950</v>
      </c>
      <c r="C27" s="419" t="str">
        <f>VLOOKUP(A25,[1]U14BDL!$B$2:$H$17,6,0)</f>
        <v>鈴木　伸治</v>
      </c>
      <c r="D27" s="419" t="s">
        <v>98</v>
      </c>
      <c r="E27" s="419" t="str">
        <f>VLOOKUP(A25,[1]U14BDL!$B$2:$H$17,7,0)</f>
        <v>ＫＣＪＴＡ</v>
      </c>
      <c r="F27" s="423" t="s">
        <v>99</v>
      </c>
      <c r="G27" s="27"/>
      <c r="H27" s="124"/>
      <c r="I27" s="127"/>
      <c r="J27" s="127"/>
    </row>
    <row r="28" spans="1:10" ht="13.5" customHeight="1" x14ac:dyDescent="0.15">
      <c r="A28" s="420"/>
      <c r="B28" s="419"/>
      <c r="C28" s="419"/>
      <c r="D28" s="419"/>
      <c r="E28" s="419"/>
      <c r="F28" s="423"/>
      <c r="G28" s="27"/>
      <c r="H28" s="124"/>
      <c r="I28" s="131" t="s">
        <v>1146</v>
      </c>
      <c r="J28" s="134"/>
    </row>
    <row r="29" spans="1:10" ht="13.5" customHeight="1" x14ac:dyDescent="0.15">
      <c r="A29" s="420">
        <v>7</v>
      </c>
      <c r="B29" s="421">
        <f>VLOOKUP(A29,[1]U14BDL!$B$2:$H$17,2,0)</f>
        <v>3604799</v>
      </c>
      <c r="C29" s="421" t="str">
        <f>VLOOKUP(A29,[1]U14BDL!$B$2:$H$17,3,0)</f>
        <v>幸田　真佐希</v>
      </c>
      <c r="D29" s="421" t="s">
        <v>98</v>
      </c>
      <c r="E29" s="421" t="str">
        <f>VLOOKUP(A29,[1]U14BDL!$B$2:$H$17,4,0)</f>
        <v>守谷ＴＣ</v>
      </c>
      <c r="F29" s="422" t="s">
        <v>99</v>
      </c>
      <c r="G29" s="27"/>
      <c r="H29" s="124"/>
      <c r="I29" s="122">
        <v>60.61</v>
      </c>
      <c r="J29" s="127"/>
    </row>
    <row r="30" spans="1:10" ht="13.5" customHeight="1" x14ac:dyDescent="0.15">
      <c r="A30" s="420"/>
      <c r="B30" s="421"/>
      <c r="C30" s="421"/>
      <c r="D30" s="421"/>
      <c r="E30" s="421"/>
      <c r="F30" s="422"/>
      <c r="G30" s="36"/>
      <c r="H30" s="124"/>
      <c r="I30" s="122"/>
      <c r="J30" s="127"/>
    </row>
    <row r="31" spans="1:10" ht="13.5" customHeight="1" x14ac:dyDescent="0.15">
      <c r="A31" s="420"/>
      <c r="B31" s="419">
        <f>VLOOKUP(A29,[1]U14BDL!$B$2:$H$17,5,0)</f>
        <v>3604800</v>
      </c>
      <c r="C31" s="419" t="str">
        <f>VLOOKUP(A29,[1]U14BDL!$B$2:$H$17,6,0)</f>
        <v>桜井　明日翔</v>
      </c>
      <c r="D31" s="419" t="s">
        <v>98</v>
      </c>
      <c r="E31" s="419" t="str">
        <f>VLOOKUP(A29,[1]U14BDL!$B$2:$H$17,7,0)</f>
        <v>守谷ＴＣ</v>
      </c>
      <c r="F31" s="423" t="s">
        <v>99</v>
      </c>
      <c r="G31" s="28"/>
      <c r="H31" s="128"/>
      <c r="I31" s="122"/>
      <c r="J31" s="127"/>
    </row>
    <row r="32" spans="1:10" ht="13.5" customHeight="1" x14ac:dyDescent="0.15">
      <c r="A32" s="420"/>
      <c r="B32" s="419"/>
      <c r="C32" s="419"/>
      <c r="D32" s="419"/>
      <c r="E32" s="419"/>
      <c r="F32" s="423"/>
      <c r="G32" s="29"/>
      <c r="H32" s="129" t="s">
        <v>1147</v>
      </c>
      <c r="I32" s="122"/>
      <c r="J32" s="127"/>
    </row>
    <row r="33" spans="1:12" ht="13.5" customHeight="1" x14ac:dyDescent="0.15">
      <c r="A33" s="420">
        <v>8</v>
      </c>
      <c r="B33" s="421">
        <f>VLOOKUP(A33,[1]U14BDL!$B$2:$H$17,2,0)</f>
        <v>3604817</v>
      </c>
      <c r="C33" s="421" t="str">
        <f>VLOOKUP(A33,[1]U14BDL!$B$2:$H$17,3,0)</f>
        <v>磯山　翔磨</v>
      </c>
      <c r="D33" s="421" t="s">
        <v>98</v>
      </c>
      <c r="E33" s="421" t="str">
        <f>VLOOKUP(A33,[1]U14BDL!$B$2:$H$17,4,0)</f>
        <v>エースＴＡ</v>
      </c>
      <c r="F33" s="422" t="s">
        <v>207</v>
      </c>
      <c r="G33" s="29"/>
      <c r="H33" s="130" t="s">
        <v>1148</v>
      </c>
      <c r="I33" s="122"/>
      <c r="J33" s="127"/>
    </row>
    <row r="34" spans="1:12" ht="13.5" customHeight="1" x14ac:dyDescent="0.15">
      <c r="A34" s="420"/>
      <c r="B34" s="421"/>
      <c r="C34" s="421"/>
      <c r="D34" s="421"/>
      <c r="E34" s="421"/>
      <c r="F34" s="422"/>
      <c r="G34" s="31"/>
      <c r="H34" s="130"/>
      <c r="I34" s="122"/>
      <c r="J34" s="127"/>
    </row>
    <row r="35" spans="1:12" ht="13.5" customHeight="1" x14ac:dyDescent="0.15">
      <c r="A35" s="420"/>
      <c r="B35" s="419">
        <f>VLOOKUP(A33,[1]U14BDL!$B$2:$H$17,5,0)</f>
        <v>3604719</v>
      </c>
      <c r="C35" s="419" t="str">
        <f>VLOOKUP(A33,[1]U14BDL!$B$2:$H$17,6,0)</f>
        <v>亀山　隆太郎</v>
      </c>
      <c r="D35" s="419" t="s">
        <v>5</v>
      </c>
      <c r="E35" s="419" t="str">
        <f>VLOOKUP(A33,[1]U14BDL!$B$2:$H$17,7,0)</f>
        <v>エースＴＡ</v>
      </c>
      <c r="F35" s="423" t="s">
        <v>207</v>
      </c>
      <c r="G35" s="27"/>
      <c r="H35" s="130"/>
      <c r="I35" s="122"/>
      <c r="J35" s="127"/>
    </row>
    <row r="36" spans="1:12" ht="13.5" customHeight="1" x14ac:dyDescent="0.15">
      <c r="A36" s="420"/>
      <c r="B36" s="419"/>
      <c r="C36" s="419"/>
      <c r="D36" s="419"/>
      <c r="E36" s="419"/>
      <c r="F36" s="423"/>
      <c r="G36" s="27"/>
      <c r="H36" s="130"/>
      <c r="I36" s="122"/>
      <c r="J36" s="127"/>
      <c r="K36" s="131" t="s">
        <v>1146</v>
      </c>
    </row>
    <row r="37" spans="1:12" ht="13.5" customHeight="1" x14ac:dyDescent="0.15">
      <c r="A37" s="420">
        <v>9</v>
      </c>
      <c r="B37" s="421">
        <f>VLOOKUP(A37,[1]U14BDL!$B$2:$H$17,2,0)</f>
        <v>3604666</v>
      </c>
      <c r="C37" s="421" t="str">
        <f>VLOOKUP(A37,[1]U14BDL!$B$2:$H$17,3,0)</f>
        <v>近野　豪樹</v>
      </c>
      <c r="D37" s="421" t="s">
        <v>98</v>
      </c>
      <c r="E37" s="421" t="str">
        <f>VLOOKUP(A37,[1]U14BDL!$B$2:$H$17,4,0)</f>
        <v>ＫＣＪＴＡ</v>
      </c>
      <c r="F37" s="422" t="s">
        <v>207</v>
      </c>
      <c r="G37" s="27"/>
      <c r="H37" s="130"/>
      <c r="I37" s="122"/>
      <c r="J37" s="127"/>
      <c r="K37" s="135">
        <v>62.63</v>
      </c>
      <c r="L37" s="23"/>
    </row>
    <row r="38" spans="1:12" ht="13.5" customHeight="1" x14ac:dyDescent="0.15">
      <c r="A38" s="420"/>
      <c r="B38" s="421"/>
      <c r="C38" s="421"/>
      <c r="D38" s="421"/>
      <c r="E38" s="421"/>
      <c r="F38" s="422"/>
      <c r="G38" s="36"/>
      <c r="H38" s="130"/>
      <c r="I38" s="122"/>
      <c r="J38" s="127"/>
      <c r="K38" s="45"/>
      <c r="L38" s="23"/>
    </row>
    <row r="39" spans="1:12" ht="13.5" customHeight="1" x14ac:dyDescent="0.15">
      <c r="A39" s="420"/>
      <c r="B39" s="419">
        <f>VLOOKUP(A37,[1]U14BDL!$B$2:$H$17,5,0)</f>
        <v>3604804</v>
      </c>
      <c r="C39" s="419" t="str">
        <f>VLOOKUP(A37,[1]U14BDL!$B$2:$H$17,6,0)</f>
        <v>辻元　陸</v>
      </c>
      <c r="D39" s="419" t="s">
        <v>98</v>
      </c>
      <c r="E39" s="419" t="str">
        <f>VLOOKUP(A37,[1]U14BDL!$B$2:$H$17,7,0)</f>
        <v>ＫＣＪＴＡ</v>
      </c>
      <c r="F39" s="423" t="s">
        <v>99</v>
      </c>
      <c r="G39" s="28"/>
      <c r="H39" s="130"/>
      <c r="I39" s="122"/>
      <c r="J39" s="127"/>
      <c r="K39" s="45"/>
      <c r="L39" s="23"/>
    </row>
    <row r="40" spans="1:12" ht="13.5" customHeight="1" x14ac:dyDescent="0.15">
      <c r="A40" s="420"/>
      <c r="B40" s="419"/>
      <c r="C40" s="419"/>
      <c r="D40" s="419"/>
      <c r="E40" s="419"/>
      <c r="F40" s="423"/>
      <c r="G40" s="29"/>
      <c r="H40" s="133" t="s">
        <v>1149</v>
      </c>
      <c r="I40" s="122"/>
      <c r="J40" s="127"/>
      <c r="K40" s="45"/>
      <c r="L40" s="23"/>
    </row>
    <row r="41" spans="1:12" ht="13.5" customHeight="1" x14ac:dyDescent="0.15">
      <c r="A41" s="420">
        <v>10</v>
      </c>
      <c r="B41" s="421">
        <f>VLOOKUP(A41,[1]U14BDL!$B$2:$H$17,2,0)</f>
        <v>3604469</v>
      </c>
      <c r="C41" s="421" t="str">
        <f>VLOOKUP(A41,[1]U14BDL!$B$2:$H$17,3,0)</f>
        <v>村山　春太</v>
      </c>
      <c r="D41" s="421" t="s">
        <v>5</v>
      </c>
      <c r="E41" s="421" t="str">
        <f>VLOOKUP(A41,[1]U14BDL!$B$2:$H$17,4,0)</f>
        <v>ＮＪＴＣ</v>
      </c>
      <c r="F41" s="422" t="s">
        <v>99</v>
      </c>
      <c r="G41" s="29"/>
      <c r="H41" s="123">
        <v>63.63</v>
      </c>
      <c r="I41" s="122"/>
      <c r="J41" s="127"/>
      <c r="K41" s="45"/>
      <c r="L41" s="23"/>
    </row>
    <row r="42" spans="1:12" ht="13.5" customHeight="1" x14ac:dyDescent="0.15">
      <c r="A42" s="420"/>
      <c r="B42" s="421"/>
      <c r="C42" s="421"/>
      <c r="D42" s="421"/>
      <c r="E42" s="421"/>
      <c r="F42" s="422"/>
      <c r="G42" s="31"/>
      <c r="H42" s="124"/>
      <c r="I42" s="122"/>
      <c r="J42" s="127"/>
      <c r="K42" s="45"/>
      <c r="L42" s="23"/>
    </row>
    <row r="43" spans="1:12" ht="13.5" customHeight="1" x14ac:dyDescent="0.15">
      <c r="A43" s="420"/>
      <c r="B43" s="419">
        <f>VLOOKUP(A41,[1]U14BDL!$B$2:$H$17,5,0)</f>
        <v>3604717</v>
      </c>
      <c r="C43" s="419" t="str">
        <f>VLOOKUP(A41,[1]U14BDL!$B$2:$H$17,6,0)</f>
        <v>蓮田　大翔</v>
      </c>
      <c r="D43" s="419" t="s">
        <v>5</v>
      </c>
      <c r="E43" s="419" t="str">
        <f>VLOOKUP(A41,[1]U14BDL!$B$2:$H$17,7,0)</f>
        <v>ＮＪＴＣ</v>
      </c>
      <c r="F43" s="423" t="s">
        <v>99</v>
      </c>
      <c r="G43" s="27"/>
      <c r="H43" s="124"/>
      <c r="I43" s="122"/>
      <c r="J43" s="127"/>
      <c r="K43" s="45"/>
      <c r="L43" s="23"/>
    </row>
    <row r="44" spans="1:12" ht="13.5" customHeight="1" x14ac:dyDescent="0.15">
      <c r="A44" s="420"/>
      <c r="B44" s="419"/>
      <c r="C44" s="419"/>
      <c r="D44" s="419"/>
      <c r="E44" s="419"/>
      <c r="F44" s="423"/>
      <c r="G44" s="27"/>
      <c r="H44" s="124"/>
      <c r="I44" s="131" t="s">
        <v>1154</v>
      </c>
      <c r="J44" s="127"/>
      <c r="K44" s="45"/>
      <c r="L44" s="23"/>
    </row>
    <row r="45" spans="1:12" ht="13.5" customHeight="1" x14ac:dyDescent="0.15">
      <c r="A45" s="420">
        <v>11</v>
      </c>
      <c r="B45" s="421">
        <f>VLOOKUP(A45,[1]U14BDL!$B$2:$H$17,2,0)</f>
        <v>3604913</v>
      </c>
      <c r="C45" s="421" t="str">
        <f>VLOOKUP(A45,[1]U14BDL!$B$2:$H$17,3,0)</f>
        <v>杉山　由侑</v>
      </c>
      <c r="D45" s="421" t="s">
        <v>98</v>
      </c>
      <c r="E45" s="421" t="str">
        <f>VLOOKUP(A45,[1]U14BDL!$B$2:$H$17,4,0)</f>
        <v>ＣＳＪ</v>
      </c>
      <c r="F45" s="422" t="s">
        <v>99</v>
      </c>
      <c r="G45" s="27"/>
      <c r="H45" s="124"/>
      <c r="I45" s="126">
        <v>61.61</v>
      </c>
      <c r="J45" s="127"/>
      <c r="K45" s="45"/>
      <c r="L45" s="23"/>
    </row>
    <row r="46" spans="1:12" ht="13.5" customHeight="1" x14ac:dyDescent="0.15">
      <c r="A46" s="420"/>
      <c r="B46" s="421"/>
      <c r="C46" s="421"/>
      <c r="D46" s="421"/>
      <c r="E46" s="421"/>
      <c r="F46" s="422"/>
      <c r="G46" s="36"/>
      <c r="H46" s="124"/>
      <c r="I46" s="127"/>
      <c r="J46" s="127"/>
      <c r="K46" s="45"/>
      <c r="L46" s="23"/>
    </row>
    <row r="47" spans="1:12" ht="13.5" customHeight="1" x14ac:dyDescent="0.15">
      <c r="A47" s="420"/>
      <c r="B47" s="419">
        <f>VLOOKUP(A45,[1]U14BDL!$B$2:$H$17,5,0)</f>
        <v>3604732</v>
      </c>
      <c r="C47" s="419" t="str">
        <f>VLOOKUP(A45,[1]U14BDL!$B$2:$H$17,6,0)</f>
        <v>竹島　光一</v>
      </c>
      <c r="D47" s="419" t="s">
        <v>5</v>
      </c>
      <c r="E47" s="419" t="str">
        <f>VLOOKUP(A45,[1]U14BDL!$B$2:$H$17,7,0)</f>
        <v>ＫＣＪＴＡ</v>
      </c>
      <c r="F47" s="423" t="s">
        <v>6</v>
      </c>
      <c r="G47" s="28"/>
      <c r="H47" s="128"/>
      <c r="I47" s="127"/>
      <c r="J47" s="127"/>
      <c r="K47" s="45"/>
      <c r="L47" s="23"/>
    </row>
    <row r="48" spans="1:12" ht="13.5" customHeight="1" x14ac:dyDescent="0.15">
      <c r="A48" s="420"/>
      <c r="B48" s="419"/>
      <c r="C48" s="419"/>
      <c r="D48" s="419"/>
      <c r="E48" s="419"/>
      <c r="F48" s="423"/>
      <c r="G48" s="29"/>
      <c r="H48" s="129" t="s">
        <v>1150</v>
      </c>
      <c r="I48" s="127"/>
      <c r="J48" s="127"/>
      <c r="K48" s="45"/>
      <c r="L48" s="23"/>
    </row>
    <row r="49" spans="1:12" ht="13.5" customHeight="1" x14ac:dyDescent="0.15">
      <c r="A49" s="420">
        <v>12</v>
      </c>
      <c r="B49" s="421">
        <f>VLOOKUP(A49,[1]U14BDL!$B$2:$H$17,2,0)</f>
        <v>3604698</v>
      </c>
      <c r="C49" s="421" t="str">
        <f>VLOOKUP(A49,[1]U14BDL!$B$2:$H$17,3,0)</f>
        <v>中村　颯人</v>
      </c>
      <c r="D49" s="421" t="s">
        <v>98</v>
      </c>
      <c r="E49" s="421" t="str">
        <f>VLOOKUP(A49,[1]U14BDL!$B$2:$H$17,4,0)</f>
        <v>エースＴＡ</v>
      </c>
      <c r="F49" s="422" t="s">
        <v>208</v>
      </c>
      <c r="G49" s="29"/>
      <c r="H49" s="130">
        <v>63.63</v>
      </c>
      <c r="I49" s="127"/>
      <c r="J49" s="127"/>
      <c r="K49" s="45"/>
      <c r="L49" s="23"/>
    </row>
    <row r="50" spans="1:12" ht="13.5" customHeight="1" x14ac:dyDescent="0.15">
      <c r="A50" s="420"/>
      <c r="B50" s="421"/>
      <c r="C50" s="421"/>
      <c r="D50" s="421"/>
      <c r="E50" s="421"/>
      <c r="F50" s="422"/>
      <c r="G50" s="31"/>
      <c r="H50" s="130"/>
      <c r="I50" s="127"/>
      <c r="J50" s="127"/>
      <c r="K50" s="45"/>
      <c r="L50" s="23"/>
    </row>
    <row r="51" spans="1:12" ht="13.5" customHeight="1" x14ac:dyDescent="0.15">
      <c r="A51" s="420"/>
      <c r="B51" s="419">
        <f>VLOOKUP(A49,[1]U14BDL!$B$2:$H$17,5,0)</f>
        <v>3604275</v>
      </c>
      <c r="C51" s="419" t="str">
        <f>VLOOKUP(A49,[1]U14BDL!$B$2:$H$17,6,0)</f>
        <v>塚本　駿太</v>
      </c>
      <c r="D51" s="419" t="s">
        <v>98</v>
      </c>
      <c r="E51" s="419" t="str">
        <f>VLOOKUP(A49,[1]U14BDL!$B$2:$H$17,7,0)</f>
        <v>神栖ＴＩ－Ｃｕｂｅ</v>
      </c>
      <c r="F51" s="423" t="s">
        <v>208</v>
      </c>
      <c r="G51" s="27"/>
      <c r="H51" s="130"/>
      <c r="I51" s="127"/>
      <c r="J51" s="127"/>
      <c r="K51" s="45"/>
      <c r="L51" s="23"/>
    </row>
    <row r="52" spans="1:12" ht="13.5" customHeight="1" x14ac:dyDescent="0.15">
      <c r="A52" s="420"/>
      <c r="B52" s="419"/>
      <c r="C52" s="419"/>
      <c r="D52" s="419"/>
      <c r="E52" s="419"/>
      <c r="F52" s="423"/>
      <c r="G52" s="27"/>
      <c r="H52" s="130"/>
      <c r="I52" s="127"/>
      <c r="J52" s="136" t="s">
        <v>1154</v>
      </c>
      <c r="K52" s="45"/>
      <c r="L52" s="23"/>
    </row>
    <row r="53" spans="1:12" ht="13.5" customHeight="1" x14ac:dyDescent="0.15">
      <c r="A53" s="420">
        <v>13</v>
      </c>
      <c r="B53" s="421">
        <f>VLOOKUP(A53,[1]U14BDL!$B$2:$H$17,2,0)</f>
        <v>3604668</v>
      </c>
      <c r="C53" s="421" t="str">
        <f>VLOOKUP(A53,[1]U14BDL!$B$2:$H$17,3,0)</f>
        <v>齋藤　暖</v>
      </c>
      <c r="D53" s="421" t="s">
        <v>98</v>
      </c>
      <c r="E53" s="421" t="str">
        <f>VLOOKUP(A53,[1]U14BDL!$B$2:$H$17,4,0)</f>
        <v>ＣＳＪ</v>
      </c>
      <c r="F53" s="422" t="s">
        <v>207</v>
      </c>
      <c r="G53" s="27"/>
      <c r="H53" s="130"/>
      <c r="I53" s="127"/>
      <c r="J53" s="122" t="s">
        <v>1156</v>
      </c>
      <c r="K53" s="45"/>
      <c r="L53" s="23"/>
    </row>
    <row r="54" spans="1:12" ht="13.5" customHeight="1" x14ac:dyDescent="0.15">
      <c r="A54" s="420"/>
      <c r="B54" s="421"/>
      <c r="C54" s="421"/>
      <c r="D54" s="421"/>
      <c r="E54" s="421"/>
      <c r="F54" s="422"/>
      <c r="G54" s="36"/>
      <c r="H54" s="130"/>
      <c r="I54" s="127"/>
      <c r="J54" s="122"/>
      <c r="K54" s="45"/>
      <c r="L54" s="23"/>
    </row>
    <row r="55" spans="1:12" ht="13.5" customHeight="1" x14ac:dyDescent="0.15">
      <c r="A55" s="420"/>
      <c r="B55" s="419">
        <f>VLOOKUP(A53,[1]U14BDL!$B$2:$H$17,5,0)</f>
        <v>3604754</v>
      </c>
      <c r="C55" s="419" t="str">
        <f>VLOOKUP(A53,[1]U14BDL!$B$2:$H$17,6,0)</f>
        <v>大塚　海里</v>
      </c>
      <c r="D55" s="419" t="s">
        <v>209</v>
      </c>
      <c r="E55" s="419" t="str">
        <f>VLOOKUP(A53,[1]U14BDL!$B$2:$H$17,7,0)</f>
        <v>ＣＳＪ</v>
      </c>
      <c r="F55" s="423" t="s">
        <v>13</v>
      </c>
      <c r="G55" s="28"/>
      <c r="H55" s="130"/>
      <c r="I55" s="127"/>
      <c r="J55" s="122"/>
      <c r="K55" s="45"/>
      <c r="L55" s="23"/>
    </row>
    <row r="56" spans="1:12" ht="13.5" customHeight="1" x14ac:dyDescent="0.15">
      <c r="A56" s="420"/>
      <c r="B56" s="419"/>
      <c r="C56" s="419"/>
      <c r="D56" s="419"/>
      <c r="E56" s="419"/>
      <c r="F56" s="423"/>
      <c r="G56" s="29"/>
      <c r="H56" s="133" t="s">
        <v>1151</v>
      </c>
      <c r="I56" s="127"/>
      <c r="J56" s="122"/>
      <c r="K56" s="45"/>
      <c r="L56" s="23"/>
    </row>
    <row r="57" spans="1:12" ht="13.5" customHeight="1" x14ac:dyDescent="0.15">
      <c r="A57" s="420">
        <v>14</v>
      </c>
      <c r="B57" s="424">
        <v>3604769</v>
      </c>
      <c r="C57" s="424" t="s">
        <v>887</v>
      </c>
      <c r="D57" s="421" t="s">
        <v>98</v>
      </c>
      <c r="E57" s="421" t="s">
        <v>779</v>
      </c>
      <c r="F57" s="422" t="s">
        <v>207</v>
      </c>
      <c r="G57" s="29"/>
      <c r="H57" s="123">
        <v>26.62</v>
      </c>
      <c r="I57" s="127"/>
      <c r="J57" s="122"/>
      <c r="K57" s="45"/>
      <c r="L57" s="23"/>
    </row>
    <row r="58" spans="1:12" ht="13.5" customHeight="1" x14ac:dyDescent="0.15">
      <c r="A58" s="420"/>
      <c r="B58" s="424"/>
      <c r="C58" s="424"/>
      <c r="D58" s="421"/>
      <c r="E58" s="421"/>
      <c r="F58" s="422"/>
      <c r="G58" s="31"/>
      <c r="H58" s="363" t="s">
        <v>1152</v>
      </c>
      <c r="I58" s="127"/>
      <c r="J58" s="122"/>
      <c r="K58" s="45"/>
      <c r="L58" s="23"/>
    </row>
    <row r="59" spans="1:12" ht="13.5" customHeight="1" x14ac:dyDescent="0.15">
      <c r="A59" s="420"/>
      <c r="B59" s="424">
        <v>3604929</v>
      </c>
      <c r="C59" s="424" t="s">
        <v>856</v>
      </c>
      <c r="D59" s="419" t="s">
        <v>5</v>
      </c>
      <c r="E59" s="419" t="s">
        <v>779</v>
      </c>
      <c r="F59" s="423" t="s">
        <v>6</v>
      </c>
      <c r="G59" s="27"/>
      <c r="H59" s="29"/>
      <c r="I59" s="37"/>
      <c r="K59" s="45"/>
      <c r="L59" s="23"/>
    </row>
    <row r="60" spans="1:12" ht="13.5" customHeight="1" x14ac:dyDescent="0.15">
      <c r="A60" s="420"/>
      <c r="B60" s="424"/>
      <c r="C60" s="424"/>
      <c r="D60" s="419"/>
      <c r="E60" s="419"/>
      <c r="F60" s="423"/>
      <c r="G60" s="27"/>
      <c r="H60" s="29"/>
      <c r="I60" s="118" t="s">
        <v>1153</v>
      </c>
      <c r="K60" s="45"/>
      <c r="L60" s="23"/>
    </row>
    <row r="61" spans="1:12" ht="13.5" customHeight="1" x14ac:dyDescent="0.15">
      <c r="A61" s="420">
        <v>15</v>
      </c>
      <c r="B61" s="424">
        <v>3604655</v>
      </c>
      <c r="C61" s="424" t="s">
        <v>888</v>
      </c>
      <c r="D61" s="421" t="s">
        <v>5</v>
      </c>
      <c r="E61" s="421" t="s">
        <v>889</v>
      </c>
      <c r="F61" s="422" t="s">
        <v>6</v>
      </c>
      <c r="G61" s="27"/>
      <c r="H61" s="29"/>
      <c r="I61" s="122">
        <v>57.61</v>
      </c>
      <c r="K61" s="45"/>
      <c r="L61" s="23"/>
    </row>
    <row r="62" spans="1:12" ht="13.5" customHeight="1" x14ac:dyDescent="0.15">
      <c r="A62" s="420"/>
      <c r="B62" s="424"/>
      <c r="C62" s="424"/>
      <c r="D62" s="421"/>
      <c r="E62" s="421"/>
      <c r="F62" s="422"/>
      <c r="G62" s="36"/>
      <c r="H62" s="29"/>
      <c r="I62" s="347" t="s">
        <v>1155</v>
      </c>
      <c r="K62" s="45"/>
      <c r="L62" s="23"/>
    </row>
    <row r="63" spans="1:12" ht="13.5" customHeight="1" x14ac:dyDescent="0.15">
      <c r="A63" s="420"/>
      <c r="B63" s="424">
        <v>3604722</v>
      </c>
      <c r="C63" s="424" t="s">
        <v>800</v>
      </c>
      <c r="D63" s="419" t="s">
        <v>5</v>
      </c>
      <c r="E63" s="419" t="s">
        <v>779</v>
      </c>
      <c r="F63" s="423" t="s">
        <v>6</v>
      </c>
      <c r="G63" s="28"/>
      <c r="H63" s="38"/>
      <c r="K63" s="45"/>
      <c r="L63" s="23"/>
    </row>
    <row r="64" spans="1:12" ht="13.5" customHeight="1" x14ac:dyDescent="0.15">
      <c r="A64" s="420"/>
      <c r="B64" s="424"/>
      <c r="C64" s="424"/>
      <c r="D64" s="419"/>
      <c r="E64" s="419"/>
      <c r="F64" s="423"/>
      <c r="G64" s="29"/>
      <c r="H64" s="129" t="s">
        <v>1153</v>
      </c>
      <c r="K64" s="45"/>
      <c r="L64" s="23"/>
    </row>
    <row r="65" spans="1:12" ht="13.5" customHeight="1" x14ac:dyDescent="0.15">
      <c r="A65" s="420">
        <v>16</v>
      </c>
      <c r="B65" s="421">
        <f>VLOOKUP(A65,[1]U14BDL!$B$2:$H$17,2,0)</f>
        <v>3604619</v>
      </c>
      <c r="C65" s="421" t="str">
        <f>VLOOKUP(A65,[1]U14BDL!$B$2:$H$17,3,0)</f>
        <v>田子　開翔</v>
      </c>
      <c r="D65" s="421" t="s">
        <v>210</v>
      </c>
      <c r="E65" s="421" t="str">
        <f>VLOOKUP(A65,[1]U14BDL!$B$2:$H$17,4,0)</f>
        <v>ＫＣＪＴＡ</v>
      </c>
      <c r="F65" s="422" t="s">
        <v>99</v>
      </c>
      <c r="G65" s="29"/>
      <c r="H65" s="130">
        <v>62.62</v>
      </c>
      <c r="K65" s="45"/>
      <c r="L65" s="23"/>
    </row>
    <row r="66" spans="1:12" ht="13.5" customHeight="1" x14ac:dyDescent="0.15">
      <c r="A66" s="420"/>
      <c r="B66" s="421"/>
      <c r="C66" s="421"/>
      <c r="D66" s="421"/>
      <c r="E66" s="421"/>
      <c r="F66" s="422"/>
      <c r="G66" s="31"/>
      <c r="H66" s="27"/>
      <c r="K66" s="45"/>
      <c r="L66" s="23"/>
    </row>
    <row r="67" spans="1:12" ht="13.5" customHeight="1" x14ac:dyDescent="0.15">
      <c r="A67" s="420"/>
      <c r="B67" s="419">
        <f>VLOOKUP(A65,[1]U14BDL!$B$2:$H$17,5,0)</f>
        <v>3604620</v>
      </c>
      <c r="C67" s="419" t="str">
        <f>VLOOKUP(A65,[1]U14BDL!$B$2:$H$17,6,0)</f>
        <v>三浦　侑也</v>
      </c>
      <c r="D67" s="419" t="s">
        <v>5</v>
      </c>
      <c r="E67" s="419" t="str">
        <f>VLOOKUP(A65,[1]U14BDL!$B$2:$H$17,7,0)</f>
        <v>ＫＣＪＴＡ</v>
      </c>
      <c r="F67" s="423" t="s">
        <v>99</v>
      </c>
      <c r="G67" s="27"/>
      <c r="H67" s="27"/>
      <c r="K67" s="45"/>
      <c r="L67" s="23"/>
    </row>
    <row r="68" spans="1:12" ht="13.5" customHeight="1" x14ac:dyDescent="0.15">
      <c r="A68" s="420"/>
      <c r="B68" s="419"/>
      <c r="C68" s="419"/>
      <c r="D68" s="419"/>
      <c r="E68" s="419"/>
      <c r="F68" s="423"/>
      <c r="G68" s="27"/>
      <c r="H68" s="27"/>
      <c r="K68" s="45"/>
      <c r="L68" s="23"/>
    </row>
    <row r="69" spans="1:12" ht="10.5" customHeight="1" x14ac:dyDescent="0.15">
      <c r="A69" s="48"/>
      <c r="B69" s="49"/>
      <c r="C69" s="48"/>
      <c r="D69" s="48"/>
      <c r="E69" s="48"/>
      <c r="F69" s="48"/>
      <c r="G69" s="27"/>
      <c r="H69" s="27"/>
    </row>
    <row r="70" spans="1:12" ht="12" customHeight="1" x14ac:dyDescent="0.15">
      <c r="A70" s="425"/>
      <c r="B70" s="425"/>
      <c r="C70" s="66"/>
      <c r="D70" s="66"/>
      <c r="E70" s="66"/>
      <c r="F70" s="66"/>
      <c r="G70" s="32"/>
      <c r="H70" s="32"/>
    </row>
    <row r="71" spans="1:12" x14ac:dyDescent="0.15">
      <c r="A71" s="66"/>
      <c r="B71" s="426"/>
      <c r="C71" s="426"/>
      <c r="D71" s="426"/>
      <c r="E71" s="426"/>
      <c r="F71" s="427"/>
      <c r="G71" s="32"/>
      <c r="H71" s="32"/>
    </row>
    <row r="72" spans="1:12" x14ac:dyDescent="0.15">
      <c r="A72" s="66"/>
      <c r="B72" s="426"/>
      <c r="C72" s="426"/>
      <c r="D72" s="426"/>
      <c r="E72" s="426"/>
      <c r="F72" s="427"/>
      <c r="G72" s="32"/>
      <c r="H72" s="386"/>
    </row>
    <row r="73" spans="1:12" x14ac:dyDescent="0.15">
      <c r="A73" s="66"/>
      <c r="B73" s="428"/>
      <c r="C73" s="428"/>
      <c r="D73" s="428"/>
      <c r="E73" s="428"/>
      <c r="F73" s="429"/>
      <c r="G73" s="32"/>
      <c r="H73" s="386"/>
    </row>
    <row r="74" spans="1:12" x14ac:dyDescent="0.15">
      <c r="A74" s="66"/>
      <c r="B74" s="428"/>
      <c r="C74" s="428"/>
      <c r="D74" s="428"/>
      <c r="E74" s="428"/>
      <c r="F74" s="429"/>
      <c r="G74" s="32"/>
      <c r="H74" s="386"/>
    </row>
    <row r="75" spans="1:12" x14ac:dyDescent="0.15">
      <c r="A75" s="66"/>
      <c r="B75" s="426"/>
      <c r="C75" s="426"/>
      <c r="D75" s="426"/>
      <c r="E75" s="426"/>
      <c r="F75" s="427"/>
      <c r="G75" s="32"/>
      <c r="H75" s="389"/>
    </row>
    <row r="76" spans="1:12" x14ac:dyDescent="0.15">
      <c r="A76" s="66"/>
      <c r="B76" s="426"/>
      <c r="C76" s="426"/>
      <c r="D76" s="426"/>
      <c r="E76" s="426"/>
      <c r="F76" s="427"/>
      <c r="G76" s="32"/>
      <c r="H76" s="386"/>
    </row>
    <row r="77" spans="1:12" x14ac:dyDescent="0.15">
      <c r="A77" s="66"/>
      <c r="B77" s="428"/>
      <c r="C77" s="428"/>
      <c r="D77" s="428"/>
      <c r="E77" s="428"/>
      <c r="F77" s="429"/>
      <c r="G77" s="32"/>
      <c r="H77" s="32"/>
    </row>
    <row r="78" spans="1:12" x14ac:dyDescent="0.15">
      <c r="A78" s="66"/>
      <c r="B78" s="428"/>
      <c r="C78" s="428"/>
      <c r="D78" s="428"/>
      <c r="E78" s="428"/>
      <c r="F78" s="429"/>
      <c r="G78" s="32"/>
      <c r="H78" s="32"/>
    </row>
    <row r="79" spans="1:12" x14ac:dyDescent="0.15">
      <c r="A79" s="48"/>
      <c r="B79" s="49"/>
      <c r="C79" s="48"/>
      <c r="D79" s="48"/>
      <c r="E79" s="48"/>
      <c r="F79" s="48"/>
      <c r="G79" s="27"/>
      <c r="H79" s="27"/>
    </row>
    <row r="80" spans="1:12" x14ac:dyDescent="0.15">
      <c r="A80" s="48"/>
      <c r="B80" s="49"/>
      <c r="C80" s="48"/>
      <c r="D80" s="48"/>
      <c r="E80" s="48"/>
      <c r="F80" s="48"/>
      <c r="G80" s="27"/>
      <c r="H80" s="27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  <c r="I98" s="4"/>
      <c r="J98" s="4"/>
      <c r="K98" s="4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A105" s="48"/>
      <c r="B105" s="49"/>
      <c r="C105" s="48"/>
      <c r="D105" s="48"/>
      <c r="E105" s="48"/>
      <c r="F105" s="48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97"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A70:B7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F63:F64"/>
    <mergeCell ref="F55:F56"/>
    <mergeCell ref="F49:F50"/>
    <mergeCell ref="B51:B52"/>
    <mergeCell ref="C51:C52"/>
    <mergeCell ref="D51:D52"/>
    <mergeCell ref="E51:E52"/>
    <mergeCell ref="F51:F52"/>
    <mergeCell ref="B57:B58"/>
    <mergeCell ref="C57:C58"/>
    <mergeCell ref="B59:B60"/>
    <mergeCell ref="C59:C60"/>
    <mergeCell ref="B61:B62"/>
    <mergeCell ref="C61:C62"/>
    <mergeCell ref="B63:B64"/>
    <mergeCell ref="C63:C64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D63:D64"/>
    <mergeCell ref="E63:E6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B9:B10"/>
    <mergeCell ref="C9:C10"/>
    <mergeCell ref="B11:B12"/>
    <mergeCell ref="C11:C12"/>
  </mergeCells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workbookViewId="0">
      <selection activeCell="K36" sqref="K36"/>
    </sheetView>
  </sheetViews>
  <sheetFormatPr defaultRowHeight="13.5" x14ac:dyDescent="0.15"/>
  <cols>
    <col min="2" max="2" width="11.5" bestFit="1" customWidth="1"/>
    <col min="3" max="3" width="11.25" bestFit="1" customWidth="1"/>
    <col min="4" max="4" width="2.375" bestFit="1" customWidth="1"/>
    <col min="5" max="5" width="19.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1285</v>
      </c>
    </row>
    <row r="4" spans="1:9" x14ac:dyDescent="0.15">
      <c r="A4" s="4" t="s">
        <v>942</v>
      </c>
    </row>
    <row r="5" spans="1:9" x14ac:dyDescent="0.15">
      <c r="B5" s="416">
        <v>3604658</v>
      </c>
      <c r="C5" s="416" t="s">
        <v>1130</v>
      </c>
      <c r="D5" s="417" t="s">
        <v>5</v>
      </c>
      <c r="E5" s="416" t="s">
        <v>526</v>
      </c>
      <c r="F5" s="417" t="s">
        <v>6</v>
      </c>
      <c r="G5" s="10"/>
      <c r="H5" s="380"/>
      <c r="I5" s="23"/>
    </row>
    <row r="6" spans="1:9" x14ac:dyDescent="0.15">
      <c r="B6" s="416"/>
      <c r="C6" s="416"/>
      <c r="D6" s="417"/>
      <c r="E6" s="416"/>
      <c r="F6" s="417"/>
      <c r="G6" s="11"/>
      <c r="H6" s="12" t="s">
        <v>1111</v>
      </c>
      <c r="I6" s="23"/>
    </row>
    <row r="7" spans="1:9" x14ac:dyDescent="0.15">
      <c r="B7" s="416">
        <v>3604619</v>
      </c>
      <c r="C7" s="416" t="s">
        <v>1132</v>
      </c>
      <c r="D7" s="417" t="s">
        <v>5</v>
      </c>
      <c r="E7" s="416" t="s">
        <v>417</v>
      </c>
      <c r="F7" s="417" t="s">
        <v>6</v>
      </c>
      <c r="G7" s="14"/>
      <c r="H7" s="350" t="s">
        <v>1133</v>
      </c>
    </row>
    <row r="8" spans="1:9" x14ac:dyDescent="0.15">
      <c r="B8" s="416"/>
      <c r="C8" s="416"/>
      <c r="D8" s="417"/>
      <c r="E8" s="416"/>
      <c r="F8" s="417"/>
      <c r="G8" s="4"/>
      <c r="H8" s="4"/>
    </row>
    <row r="10" spans="1:9" x14ac:dyDescent="0.15">
      <c r="A10" s="4" t="s">
        <v>952</v>
      </c>
    </row>
    <row r="11" spans="1:9" x14ac:dyDescent="0.15">
      <c r="B11" s="416">
        <v>3604275</v>
      </c>
      <c r="C11" s="416" t="s">
        <v>1134</v>
      </c>
      <c r="D11" s="417" t="s">
        <v>5</v>
      </c>
      <c r="E11" s="416" t="s">
        <v>864</v>
      </c>
      <c r="F11" s="417" t="s">
        <v>6</v>
      </c>
      <c r="G11" s="10"/>
      <c r="H11" s="380"/>
      <c r="I11" s="23"/>
    </row>
    <row r="12" spans="1:9" x14ac:dyDescent="0.15">
      <c r="B12" s="416"/>
      <c r="C12" s="416"/>
      <c r="D12" s="417"/>
      <c r="E12" s="416"/>
      <c r="F12" s="417"/>
      <c r="G12" s="11"/>
      <c r="H12" s="12" t="s">
        <v>1113</v>
      </c>
      <c r="I12" s="23"/>
    </row>
    <row r="13" spans="1:9" x14ac:dyDescent="0.15">
      <c r="B13" s="416">
        <v>3604965</v>
      </c>
      <c r="C13" s="416" t="s">
        <v>1136</v>
      </c>
      <c r="D13" s="417" t="s">
        <v>5</v>
      </c>
      <c r="E13" s="417" t="s">
        <v>1138</v>
      </c>
      <c r="F13" s="417" t="s">
        <v>6</v>
      </c>
      <c r="G13" s="14"/>
      <c r="H13" s="379">
        <v>84</v>
      </c>
      <c r="I13" s="349"/>
    </row>
    <row r="14" spans="1:9" x14ac:dyDescent="0.15">
      <c r="B14" s="416"/>
      <c r="C14" s="416"/>
      <c r="D14" s="417"/>
      <c r="E14" s="417"/>
      <c r="F14" s="417"/>
      <c r="G14" s="4"/>
      <c r="H14" s="4"/>
      <c r="I14" s="12" t="s">
        <v>1029</v>
      </c>
    </row>
    <row r="15" spans="1:9" x14ac:dyDescent="0.15">
      <c r="B15" s="416">
        <v>3604630</v>
      </c>
      <c r="C15" s="416" t="s">
        <v>523</v>
      </c>
      <c r="D15" s="417" t="s">
        <v>5</v>
      </c>
      <c r="E15" s="417" t="s">
        <v>1138</v>
      </c>
      <c r="F15" s="417" t="s">
        <v>6</v>
      </c>
      <c r="G15" s="10"/>
      <c r="H15" s="385"/>
      <c r="I15" s="379" t="s">
        <v>1141</v>
      </c>
    </row>
    <row r="16" spans="1:9" x14ac:dyDescent="0.15">
      <c r="B16" s="416"/>
      <c r="C16" s="416"/>
      <c r="D16" s="417"/>
      <c r="E16" s="417"/>
      <c r="F16" s="417"/>
      <c r="G16" s="11"/>
      <c r="H16" s="17" t="s">
        <v>1029</v>
      </c>
    </row>
    <row r="17" spans="1:8" x14ac:dyDescent="0.15">
      <c r="B17" s="416">
        <v>3604666</v>
      </c>
      <c r="C17" s="416" t="s">
        <v>1140</v>
      </c>
      <c r="D17" s="417" t="s">
        <v>5</v>
      </c>
      <c r="E17" s="416" t="s">
        <v>417</v>
      </c>
      <c r="F17" s="417" t="s">
        <v>6</v>
      </c>
      <c r="G17" s="14"/>
      <c r="H17" s="379" t="s">
        <v>698</v>
      </c>
    </row>
    <row r="18" spans="1:8" x14ac:dyDescent="0.15">
      <c r="B18" s="416"/>
      <c r="C18" s="416"/>
      <c r="D18" s="417"/>
      <c r="E18" s="416"/>
      <c r="F18" s="417"/>
      <c r="G18" s="4"/>
      <c r="H18" s="4"/>
    </row>
    <row r="20" spans="1:8" x14ac:dyDescent="0.15">
      <c r="A20" s="4" t="s">
        <v>953</v>
      </c>
      <c r="B20" s="4"/>
    </row>
    <row r="21" spans="1:8" x14ac:dyDescent="0.15">
      <c r="B21" s="416">
        <v>3604965</v>
      </c>
      <c r="C21" s="416" t="s">
        <v>1136</v>
      </c>
      <c r="D21" s="417" t="s">
        <v>5</v>
      </c>
      <c r="E21" s="417" t="s">
        <v>1138</v>
      </c>
      <c r="F21" s="417" t="s">
        <v>6</v>
      </c>
      <c r="G21" s="10"/>
      <c r="H21" s="380"/>
    </row>
    <row r="22" spans="1:8" x14ac:dyDescent="0.15">
      <c r="B22" s="416"/>
      <c r="C22" s="416"/>
      <c r="D22" s="417"/>
      <c r="E22" s="417"/>
      <c r="F22" s="417"/>
      <c r="G22" s="11"/>
      <c r="H22" s="12" t="s">
        <v>1142</v>
      </c>
    </row>
    <row r="23" spans="1:8" x14ac:dyDescent="0.15">
      <c r="B23" s="416">
        <v>3604666</v>
      </c>
      <c r="C23" s="416" t="s">
        <v>1140</v>
      </c>
      <c r="D23" s="417" t="s">
        <v>5</v>
      </c>
      <c r="E23" s="416" t="s">
        <v>417</v>
      </c>
      <c r="F23" s="417" t="s">
        <v>6</v>
      </c>
      <c r="G23" s="14"/>
      <c r="H23" s="379" t="s">
        <v>698</v>
      </c>
    </row>
    <row r="24" spans="1:8" x14ac:dyDescent="0.15">
      <c r="B24" s="416"/>
      <c r="C24" s="416"/>
      <c r="D24" s="417"/>
      <c r="E24" s="416"/>
      <c r="F24" s="417"/>
      <c r="G24" s="4"/>
      <c r="H24" s="4"/>
    </row>
    <row r="26" spans="1:8" x14ac:dyDescent="0.15">
      <c r="A26" s="4" t="s">
        <v>1286</v>
      </c>
    </row>
    <row r="27" spans="1:8" x14ac:dyDescent="0.15">
      <c r="A27" s="430" t="s">
        <v>934</v>
      </c>
      <c r="B27" s="430"/>
      <c r="C27" s="48"/>
      <c r="D27" s="48"/>
      <c r="E27" s="48"/>
      <c r="F27" s="48"/>
      <c r="G27" s="27"/>
      <c r="H27" s="27"/>
    </row>
    <row r="28" spans="1:8" x14ac:dyDescent="0.15">
      <c r="A28" s="48"/>
      <c r="B28" s="421">
        <v>3604965</v>
      </c>
      <c r="C28" s="421" t="s">
        <v>1135</v>
      </c>
      <c r="D28" s="421" t="s">
        <v>1157</v>
      </c>
      <c r="E28" s="421" t="s">
        <v>1137</v>
      </c>
      <c r="F28" s="422" t="s">
        <v>1158</v>
      </c>
      <c r="G28" s="27"/>
      <c r="H28" s="27"/>
    </row>
    <row r="29" spans="1:8" x14ac:dyDescent="0.15">
      <c r="A29" s="48"/>
      <c r="B29" s="421"/>
      <c r="C29" s="421"/>
      <c r="D29" s="421"/>
      <c r="E29" s="421"/>
      <c r="F29" s="422"/>
      <c r="G29" s="36"/>
      <c r="H29" s="386"/>
    </row>
    <row r="30" spans="1:8" x14ac:dyDescent="0.15">
      <c r="A30" s="48"/>
      <c r="B30" s="419">
        <v>3604630</v>
      </c>
      <c r="C30" s="419" t="s">
        <v>1139</v>
      </c>
      <c r="D30" s="419" t="s">
        <v>1157</v>
      </c>
      <c r="E30" s="419" t="s">
        <v>1137</v>
      </c>
      <c r="F30" s="423" t="s">
        <v>1158</v>
      </c>
      <c r="G30" s="28"/>
      <c r="H30" s="348"/>
    </row>
    <row r="31" spans="1:8" x14ac:dyDescent="0.15">
      <c r="A31" s="48"/>
      <c r="B31" s="419"/>
      <c r="C31" s="419"/>
      <c r="D31" s="419"/>
      <c r="E31" s="419"/>
      <c r="F31" s="423"/>
      <c r="G31" s="29"/>
      <c r="H31" s="133" t="s">
        <v>1143</v>
      </c>
    </row>
    <row r="32" spans="1:8" x14ac:dyDescent="0.15">
      <c r="A32" s="48"/>
      <c r="B32" s="421">
        <v>3604619</v>
      </c>
      <c r="C32" s="421" t="s">
        <v>1131</v>
      </c>
      <c r="D32" s="421" t="s">
        <v>1157</v>
      </c>
      <c r="E32" s="421" t="s">
        <v>109</v>
      </c>
      <c r="F32" s="422" t="s">
        <v>1158</v>
      </c>
      <c r="G32" s="29"/>
      <c r="H32" s="382" t="s">
        <v>991</v>
      </c>
    </row>
    <row r="33" spans="1:8" x14ac:dyDescent="0.15">
      <c r="A33" s="48"/>
      <c r="B33" s="421"/>
      <c r="C33" s="421"/>
      <c r="D33" s="421"/>
      <c r="E33" s="421"/>
      <c r="F33" s="422"/>
      <c r="G33" s="31"/>
      <c r="H33" s="381"/>
    </row>
    <row r="34" spans="1:8" x14ac:dyDescent="0.15">
      <c r="A34" s="48"/>
      <c r="B34" s="419">
        <v>3604620</v>
      </c>
      <c r="C34" s="419" t="s">
        <v>1159</v>
      </c>
      <c r="D34" s="419" t="s">
        <v>1157</v>
      </c>
      <c r="E34" s="419" t="s">
        <v>109</v>
      </c>
      <c r="F34" s="423" t="s">
        <v>1158</v>
      </c>
      <c r="G34" s="27"/>
      <c r="H34" s="27"/>
    </row>
    <row r="35" spans="1:8" x14ac:dyDescent="0.15">
      <c r="A35" s="48"/>
      <c r="B35" s="419"/>
      <c r="C35" s="419"/>
      <c r="D35" s="419"/>
      <c r="E35" s="419"/>
      <c r="F35" s="423"/>
      <c r="G35" s="27"/>
      <c r="H35" s="27"/>
    </row>
  </sheetData>
  <mergeCells count="61"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F28:F29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A27:B27"/>
    <mergeCell ref="B28:B29"/>
    <mergeCell ref="C28:C29"/>
    <mergeCell ref="D28:D29"/>
    <mergeCell ref="E28:E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B34:B35"/>
    <mergeCell ref="C34:C35"/>
    <mergeCell ref="D34:D35"/>
    <mergeCell ref="E34:E35"/>
    <mergeCell ref="F34:F35"/>
  </mergeCells>
  <phoneticPr fontId="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U92"/>
  <sheetViews>
    <sheetView view="pageBreakPreview" zoomScaleNormal="100" zoomScaleSheetLayoutView="100" workbookViewId="0">
      <selection activeCell="J82" sqref="J82"/>
    </sheetView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10" width="8.625" bestFit="1" customWidth="1"/>
    <col min="11" max="12" width="7.6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2" spans="1:20" ht="14.25" customHeight="1" x14ac:dyDescent="0.15">
      <c r="A2" s="1" t="s">
        <v>906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20" ht="14.25" customHeight="1" x14ac:dyDescent="0.15">
      <c r="A3" s="1" t="s">
        <v>65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20" ht="14.25" customHeight="1" x14ac:dyDescent="0.15">
      <c r="A4" s="1"/>
      <c r="B4" s="1"/>
      <c r="C4" s="1"/>
      <c r="D4" s="1"/>
      <c r="E4" s="1"/>
      <c r="F4" s="318"/>
      <c r="G4" s="4"/>
      <c r="H4" s="4"/>
      <c r="I4" s="4"/>
      <c r="J4" s="4"/>
      <c r="K4" s="4"/>
      <c r="L4" s="4"/>
      <c r="M4" s="4"/>
    </row>
    <row r="5" spans="1:20" ht="14.25" customHeight="1" x14ac:dyDescent="0.15">
      <c r="A5" s="1"/>
      <c r="B5" s="1"/>
      <c r="C5" s="1"/>
      <c r="D5" s="1"/>
      <c r="E5" s="1"/>
      <c r="F5" s="318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6"/>
      <c r="B6" s="6"/>
      <c r="C6" s="5"/>
      <c r="D6" s="5"/>
      <c r="E6" s="5"/>
      <c r="F6" s="5"/>
      <c r="G6" s="7">
        <v>1</v>
      </c>
      <c r="H6" s="8" t="s">
        <v>1</v>
      </c>
      <c r="I6" s="8" t="s">
        <v>2</v>
      </c>
      <c r="J6" s="8" t="s">
        <v>3</v>
      </c>
      <c r="K6" s="9" t="s">
        <v>4</v>
      </c>
      <c r="L6" s="7" t="s">
        <v>4</v>
      </c>
    </row>
    <row r="7" spans="1:20" ht="12" customHeight="1" x14ac:dyDescent="0.15">
      <c r="A7" s="415">
        <v>1</v>
      </c>
      <c r="B7" s="449">
        <f>VLOOKUP(A7,[1]U14GSL!$B$2:$E$33,2,0)</f>
        <v>3652640</v>
      </c>
      <c r="C7" s="449" t="str">
        <f>VLOOKUP(A7,[1]U14GSL!$B$2:$E$33,3,0)</f>
        <v>長谷川　美愛</v>
      </c>
      <c r="D7" s="436" t="s">
        <v>5</v>
      </c>
      <c r="E7" s="449" t="str">
        <f>VLOOKUP(A7,[1]U14GSL!$B$2:$E$33,4,0)</f>
        <v>ＣＳＪ</v>
      </c>
      <c r="F7" s="436" t="s">
        <v>6</v>
      </c>
      <c r="G7" s="10"/>
      <c r="H7" s="4"/>
      <c r="I7" s="4"/>
      <c r="J7" s="4"/>
      <c r="K7" s="4"/>
      <c r="L7" s="4"/>
      <c r="M7" s="4"/>
    </row>
    <row r="8" spans="1:20" ht="12" customHeight="1" x14ac:dyDescent="0.15">
      <c r="A8" s="415"/>
      <c r="B8" s="449"/>
      <c r="C8" s="449"/>
      <c r="D8" s="436"/>
      <c r="E8" s="449"/>
      <c r="F8" s="436"/>
      <c r="G8" s="11"/>
      <c r="H8" s="12"/>
      <c r="I8" s="321"/>
      <c r="J8" s="321"/>
      <c r="K8" s="321"/>
      <c r="L8" s="4"/>
      <c r="M8" s="4"/>
    </row>
    <row r="9" spans="1:20" ht="12" customHeight="1" x14ac:dyDescent="0.15">
      <c r="A9" s="415">
        <v>2</v>
      </c>
      <c r="B9" s="449" t="str">
        <f>VLOOKUP(A9,[1]U14GSL!$B$2:$E$33,2,0)</f>
        <v>Ｂｙｅ</v>
      </c>
      <c r="C9" s="449"/>
      <c r="D9" s="436" t="s">
        <v>5</v>
      </c>
      <c r="E9" s="449"/>
      <c r="F9" s="436" t="s">
        <v>6</v>
      </c>
      <c r="G9" s="14"/>
      <c r="H9" s="15"/>
      <c r="I9" s="321"/>
      <c r="J9" s="321"/>
      <c r="K9" s="321"/>
      <c r="L9" s="4"/>
      <c r="M9" s="4"/>
    </row>
    <row r="10" spans="1:20" ht="12" customHeight="1" x14ac:dyDescent="0.15">
      <c r="A10" s="415"/>
      <c r="B10" s="449"/>
      <c r="C10" s="449"/>
      <c r="D10" s="436"/>
      <c r="E10" s="449"/>
      <c r="F10" s="436"/>
      <c r="G10" s="4"/>
      <c r="H10" s="331"/>
      <c r="I10" s="12" t="s">
        <v>1035</v>
      </c>
      <c r="J10" s="321"/>
      <c r="K10" s="321"/>
      <c r="L10" s="4"/>
      <c r="M10" s="4"/>
    </row>
    <row r="11" spans="1:20" ht="12" customHeight="1" x14ac:dyDescent="0.15">
      <c r="A11" s="415">
        <v>3</v>
      </c>
      <c r="B11" s="449">
        <f>VLOOKUP(A11,[1]U14GSL!$B$2:$E$33,2,0)</f>
        <v>3652452</v>
      </c>
      <c r="C11" s="449" t="str">
        <f>VLOOKUP(A11,[1]U14GSL!$B$2:$E$33,3,0)</f>
        <v>小湊　美波</v>
      </c>
      <c r="D11" s="436" t="s">
        <v>5</v>
      </c>
      <c r="E11" s="449" t="str">
        <f>VLOOKUP(A11,[1]U14GSL!$B$2:$E$33,4,0)</f>
        <v>エースＴＡ</v>
      </c>
      <c r="F11" s="436" t="s">
        <v>6</v>
      </c>
      <c r="G11" s="10"/>
      <c r="H11" s="331"/>
      <c r="I11" s="15">
        <v>62.62</v>
      </c>
      <c r="J11" s="321"/>
      <c r="K11" s="321"/>
      <c r="L11" s="4"/>
      <c r="M11" s="4"/>
    </row>
    <row r="12" spans="1:20" ht="12" customHeight="1" x14ac:dyDescent="0.15">
      <c r="A12" s="415"/>
      <c r="B12" s="449"/>
      <c r="C12" s="449"/>
      <c r="D12" s="436"/>
      <c r="E12" s="449"/>
      <c r="F12" s="436"/>
      <c r="G12" s="11"/>
      <c r="H12" s="17" t="s">
        <v>1160</v>
      </c>
      <c r="I12" s="331"/>
      <c r="J12" s="321"/>
      <c r="K12" s="321"/>
      <c r="L12" s="4"/>
      <c r="M12" s="4"/>
    </row>
    <row r="13" spans="1:20" ht="12" customHeight="1" x14ac:dyDescent="0.15">
      <c r="A13" s="415">
        <v>4</v>
      </c>
      <c r="B13" s="449">
        <f>VLOOKUP(A13,[1]U14GSL!$B$2:$E$33,2,0)</f>
        <v>3652646</v>
      </c>
      <c r="C13" s="449" t="str">
        <f>VLOOKUP(A13,[1]U14GSL!$B$2:$E$33,3,0)</f>
        <v>伏見　茜音</v>
      </c>
      <c r="D13" s="436" t="s">
        <v>5</v>
      </c>
      <c r="E13" s="461" t="str">
        <f>VLOOKUP(A13,[1]U14GSL!$B$2:$E$33,4,0)</f>
        <v>Ｆｕｎ　ｔｏ　Ｔｅｎｎｉｓ</v>
      </c>
      <c r="F13" s="436" t="s">
        <v>6</v>
      </c>
      <c r="G13" s="14"/>
      <c r="H13" s="321">
        <v>62.61</v>
      </c>
      <c r="I13" s="331"/>
      <c r="J13" s="321"/>
      <c r="K13" s="321"/>
      <c r="L13" s="4"/>
      <c r="M13" s="4"/>
    </row>
    <row r="14" spans="1:20" ht="12" customHeight="1" x14ac:dyDescent="0.15">
      <c r="A14" s="415"/>
      <c r="B14" s="449"/>
      <c r="C14" s="449"/>
      <c r="D14" s="436"/>
      <c r="E14" s="461"/>
      <c r="F14" s="436"/>
      <c r="G14" s="4"/>
      <c r="H14" s="321"/>
      <c r="I14" s="331"/>
      <c r="J14" s="12" t="s">
        <v>1035</v>
      </c>
      <c r="K14" s="321"/>
      <c r="L14" s="4"/>
      <c r="M14" s="4"/>
    </row>
    <row r="15" spans="1:20" ht="12" customHeight="1" x14ac:dyDescent="0.15">
      <c r="A15" s="415">
        <v>5</v>
      </c>
      <c r="B15" s="449">
        <f>VLOOKUP(A15,[1]U14GSL!$B$2:$E$33,2,0)</f>
        <v>3652551</v>
      </c>
      <c r="C15" s="449" t="str">
        <f>VLOOKUP(A15,[1]U14GSL!$B$2:$E$33,3,0)</f>
        <v>根本　明莉</v>
      </c>
      <c r="D15" s="436" t="s">
        <v>5</v>
      </c>
      <c r="E15" s="461" t="str">
        <f>VLOOKUP(A15,[1]U14GSL!$B$2:$E$33,4,0)</f>
        <v>ＮＪＴＣ</v>
      </c>
      <c r="F15" s="436" t="s">
        <v>6</v>
      </c>
      <c r="G15" s="10"/>
      <c r="H15" s="321"/>
      <c r="I15" s="331"/>
      <c r="J15" s="15">
        <v>60.61</v>
      </c>
      <c r="K15" s="321"/>
      <c r="L15" s="4"/>
      <c r="M15" s="4"/>
    </row>
    <row r="16" spans="1:20" ht="12" customHeight="1" x14ac:dyDescent="0.15">
      <c r="A16" s="415"/>
      <c r="B16" s="449"/>
      <c r="C16" s="449"/>
      <c r="D16" s="436"/>
      <c r="E16" s="461"/>
      <c r="F16" s="436"/>
      <c r="G16" s="11"/>
      <c r="H16" s="12" t="s">
        <v>1161</v>
      </c>
      <c r="I16" s="331"/>
      <c r="J16" s="331"/>
      <c r="K16" s="321"/>
      <c r="L16" s="4"/>
      <c r="M16" s="4"/>
      <c r="T16" s="21"/>
    </row>
    <row r="17" spans="1:21" ht="12" customHeight="1" x14ac:dyDescent="0.15">
      <c r="A17" s="415">
        <v>6</v>
      </c>
      <c r="B17" s="449">
        <f>VLOOKUP(A17,[1]U14GSL!$B$2:$E$33,2,0)</f>
        <v>3652602</v>
      </c>
      <c r="C17" s="449" t="str">
        <f>VLOOKUP(A17,[1]U14GSL!$B$2:$E$33,3,0)</f>
        <v>大貫　桃果</v>
      </c>
      <c r="D17" s="436" t="s">
        <v>5</v>
      </c>
      <c r="E17" s="449" t="str">
        <f>VLOOKUP(A17,[1]U14GSL!$B$2:$E$33,4,0)</f>
        <v>Ａｓｃｈ Ｔ．Ａ</v>
      </c>
      <c r="F17" s="436" t="s">
        <v>6</v>
      </c>
      <c r="G17" s="14"/>
      <c r="H17" s="321">
        <v>63.63</v>
      </c>
      <c r="I17" s="18"/>
      <c r="J17" s="331"/>
      <c r="K17" s="321"/>
      <c r="L17" s="4"/>
      <c r="M17" s="4"/>
      <c r="T17" s="21"/>
      <c r="U17" s="21"/>
    </row>
    <row r="18" spans="1:21" ht="12" customHeight="1" x14ac:dyDescent="0.15">
      <c r="A18" s="415"/>
      <c r="B18" s="449"/>
      <c r="C18" s="449"/>
      <c r="D18" s="436"/>
      <c r="E18" s="449"/>
      <c r="F18" s="436"/>
      <c r="G18" s="4"/>
      <c r="H18" s="331"/>
      <c r="I18" s="17" t="s">
        <v>1162</v>
      </c>
      <c r="J18" s="331"/>
      <c r="K18" s="321"/>
      <c r="L18" s="4"/>
      <c r="M18" s="4"/>
      <c r="O18" s="25"/>
      <c r="P18" s="25"/>
      <c r="Q18" s="25"/>
      <c r="R18" s="25"/>
      <c r="S18" s="25"/>
      <c r="T18" s="21"/>
      <c r="U18" s="21"/>
    </row>
    <row r="19" spans="1:21" ht="12" customHeight="1" x14ac:dyDescent="0.15">
      <c r="A19" s="415">
        <v>7</v>
      </c>
      <c r="B19" s="449">
        <f>VLOOKUP(A19,[1]U14GSL!$B$2:$E$33,2,0)</f>
        <v>3652601</v>
      </c>
      <c r="C19" s="449" t="str">
        <f>VLOOKUP(A19,[1]U14GSL!$B$2:$E$33,3,0)</f>
        <v>山本　瑠璃</v>
      </c>
      <c r="D19" s="436" t="s">
        <v>5</v>
      </c>
      <c r="E19" s="449" t="str">
        <f>VLOOKUP(A19,[1]U14GSL!$B$2:$E$33,4,0)</f>
        <v>ＫＣＪＴＡ</v>
      </c>
      <c r="F19" s="436" t="s">
        <v>6</v>
      </c>
      <c r="G19" s="10"/>
      <c r="H19" s="331"/>
      <c r="I19" s="350" t="s">
        <v>1028</v>
      </c>
      <c r="J19" s="331"/>
      <c r="K19" s="321"/>
      <c r="L19" s="4"/>
      <c r="M19" s="4"/>
      <c r="T19" s="21"/>
      <c r="U19" s="21"/>
    </row>
    <row r="20" spans="1:21" ht="12" customHeight="1" x14ac:dyDescent="0.15">
      <c r="A20" s="415"/>
      <c r="B20" s="449"/>
      <c r="C20" s="449"/>
      <c r="D20" s="436"/>
      <c r="E20" s="449"/>
      <c r="F20" s="436"/>
      <c r="G20" s="11"/>
      <c r="H20" s="17" t="s">
        <v>1162</v>
      </c>
      <c r="I20" s="321"/>
      <c r="J20" s="331"/>
      <c r="K20" s="321"/>
      <c r="L20" s="4"/>
      <c r="M20" s="4"/>
    </row>
    <row r="21" spans="1:21" ht="12" customHeight="1" x14ac:dyDescent="0.15">
      <c r="A21" s="415">
        <v>8</v>
      </c>
      <c r="B21" s="449">
        <f>VLOOKUP(A21,[1]U14GSL!$B$2:$E$33,2,0)</f>
        <v>3652586</v>
      </c>
      <c r="C21" s="449" t="str">
        <f>VLOOKUP(A21,[1]U14GSL!$B$2:$E$33,3,0)</f>
        <v>松本　陽玖</v>
      </c>
      <c r="D21" s="436" t="s">
        <v>5</v>
      </c>
      <c r="E21" s="449" t="str">
        <f>VLOOKUP(A21,[1]U14GSL!$B$2:$E$33,4,0)</f>
        <v>ＮＦＳＣ</v>
      </c>
      <c r="F21" s="436" t="s">
        <v>6</v>
      </c>
      <c r="G21" s="14"/>
      <c r="H21" s="350" t="s">
        <v>965</v>
      </c>
      <c r="I21" s="321"/>
      <c r="J21" s="331"/>
      <c r="K21" s="321"/>
      <c r="L21" s="4"/>
      <c r="M21" s="4"/>
    </row>
    <row r="22" spans="1:21" ht="12" customHeight="1" x14ac:dyDescent="0.15">
      <c r="A22" s="415"/>
      <c r="B22" s="449"/>
      <c r="C22" s="449"/>
      <c r="D22" s="436"/>
      <c r="E22" s="449"/>
      <c r="F22" s="436"/>
      <c r="G22" s="4"/>
      <c r="H22" s="321"/>
      <c r="I22" s="321"/>
      <c r="J22" s="331"/>
      <c r="K22" s="12" t="s">
        <v>1035</v>
      </c>
      <c r="L22" s="4"/>
      <c r="M22" s="4"/>
    </row>
    <row r="23" spans="1:21" ht="12" customHeight="1" x14ac:dyDescent="0.15">
      <c r="A23" s="415">
        <v>9</v>
      </c>
      <c r="B23" s="449">
        <f>VLOOKUP(A23,[1]U14GSL!$B$2:$E$33,2,0)</f>
        <v>3652554</v>
      </c>
      <c r="C23" s="449" t="str">
        <f>VLOOKUP(A23,[1]U14GSL!$B$2:$E$33,3,0)</f>
        <v>土井　陽愛</v>
      </c>
      <c r="D23" s="436" t="s">
        <v>5</v>
      </c>
      <c r="E23" s="449" t="str">
        <f>VLOOKUP(A23,[1]U14GSL!$B$2:$E$33,4,0)</f>
        <v>ＣＳＪ</v>
      </c>
      <c r="F23" s="436" t="s">
        <v>6</v>
      </c>
      <c r="G23" s="10"/>
      <c r="H23" s="321"/>
      <c r="I23" s="321"/>
      <c r="J23" s="331"/>
      <c r="K23" s="351" t="s">
        <v>1120</v>
      </c>
      <c r="L23" s="4"/>
      <c r="M23" s="4"/>
    </row>
    <row r="24" spans="1:21" ht="12" customHeight="1" x14ac:dyDescent="0.15">
      <c r="A24" s="415"/>
      <c r="B24" s="449"/>
      <c r="C24" s="449"/>
      <c r="D24" s="436"/>
      <c r="E24" s="449"/>
      <c r="F24" s="436"/>
      <c r="G24" s="11"/>
      <c r="H24" s="364" t="s">
        <v>1163</v>
      </c>
      <c r="I24" s="321"/>
      <c r="J24" s="331"/>
      <c r="K24" s="331"/>
      <c r="L24" s="4"/>
      <c r="M24" s="4"/>
    </row>
    <row r="25" spans="1:21" ht="12" customHeight="1" x14ac:dyDescent="0.15">
      <c r="A25" s="415">
        <v>10</v>
      </c>
      <c r="B25" s="449">
        <f>VLOOKUP(A25,[1]U14GSL!$B$2:$E$33,2,0)</f>
        <v>3652598</v>
      </c>
      <c r="C25" s="449" t="str">
        <f>VLOOKUP(A25,[1]U14GSL!$B$2:$E$33,3,0)</f>
        <v>山本　夢</v>
      </c>
      <c r="D25" s="436" t="s">
        <v>5</v>
      </c>
      <c r="E25" s="449" t="str">
        <f>VLOOKUP(A25,[1]U14GSL!$B$2:$E$33,4,0)</f>
        <v>ＮＪＴＣ</v>
      </c>
      <c r="F25" s="436" t="s">
        <v>6</v>
      </c>
      <c r="G25" s="14"/>
      <c r="H25" s="351" t="s">
        <v>1164</v>
      </c>
      <c r="I25" s="321"/>
      <c r="J25" s="331"/>
      <c r="K25" s="331"/>
      <c r="L25" s="4"/>
      <c r="M25" s="4"/>
    </row>
    <row r="26" spans="1:21" ht="12" customHeight="1" x14ac:dyDescent="0.15">
      <c r="A26" s="415"/>
      <c r="B26" s="449"/>
      <c r="C26" s="449"/>
      <c r="D26" s="436"/>
      <c r="E26" s="449"/>
      <c r="F26" s="436"/>
      <c r="G26" s="4"/>
      <c r="H26" s="331"/>
      <c r="I26" s="12" t="s">
        <v>1163</v>
      </c>
      <c r="J26" s="331"/>
      <c r="K26" s="331"/>
      <c r="L26" s="4"/>
      <c r="M26" s="4"/>
    </row>
    <row r="27" spans="1:21" ht="12" customHeight="1" x14ac:dyDescent="0.15">
      <c r="A27" s="415">
        <v>11</v>
      </c>
      <c r="B27" s="449">
        <f>VLOOKUP(A27,[1]U14GSL!$B$2:$E$33,2,0)</f>
        <v>3652564</v>
      </c>
      <c r="C27" s="449" t="str">
        <f>VLOOKUP(A27,[1]U14GSL!$B$2:$E$33,3,0)</f>
        <v>森　七海</v>
      </c>
      <c r="D27" s="436" t="s">
        <v>5</v>
      </c>
      <c r="E27" s="449" t="str">
        <f>VLOOKUP(A27,[1]U14GSL!$B$2:$E$33,4,0)</f>
        <v>エースＴＡ</v>
      </c>
      <c r="F27" s="436" t="s">
        <v>6</v>
      </c>
      <c r="G27" s="10"/>
      <c r="H27" s="331"/>
      <c r="I27" s="15">
        <v>63.75</v>
      </c>
      <c r="J27" s="331"/>
      <c r="K27" s="331"/>
      <c r="L27" s="4"/>
      <c r="M27" s="4"/>
    </row>
    <row r="28" spans="1:21" ht="12" customHeight="1" x14ac:dyDescent="0.15">
      <c r="A28" s="415"/>
      <c r="B28" s="449"/>
      <c r="C28" s="449"/>
      <c r="D28" s="436"/>
      <c r="E28" s="449"/>
      <c r="F28" s="436"/>
      <c r="G28" s="11"/>
      <c r="H28" s="17" t="s">
        <v>1165</v>
      </c>
      <c r="I28" s="331"/>
      <c r="J28" s="331"/>
      <c r="K28" s="331"/>
      <c r="L28" s="4"/>
      <c r="M28" s="4"/>
    </row>
    <row r="29" spans="1:21" ht="12" customHeight="1" x14ac:dyDescent="0.15">
      <c r="A29" s="415">
        <v>12</v>
      </c>
      <c r="B29" s="449">
        <f>VLOOKUP(A29,[1]U14GSL!$B$2:$E$33,2,0)</f>
        <v>3652547</v>
      </c>
      <c r="C29" s="449" t="str">
        <f>VLOOKUP(A29,[1]U14GSL!$B$2:$E$33,3,0)</f>
        <v>糸賀　咲和</v>
      </c>
      <c r="D29" s="436" t="s">
        <v>5</v>
      </c>
      <c r="E29" s="461" t="str">
        <f>VLOOKUP(A29,[1]U14GSL!$B$2:$E$33,4,0)</f>
        <v>Ｔ－１</v>
      </c>
      <c r="F29" s="436" t="s">
        <v>6</v>
      </c>
      <c r="G29" s="14"/>
      <c r="H29" s="350" t="s">
        <v>958</v>
      </c>
      <c r="I29" s="331"/>
      <c r="J29" s="331"/>
      <c r="K29" s="331"/>
      <c r="L29" s="4"/>
      <c r="M29" s="4"/>
    </row>
    <row r="30" spans="1:21" ht="12" customHeight="1" x14ac:dyDescent="0.15">
      <c r="A30" s="415"/>
      <c r="B30" s="449"/>
      <c r="C30" s="449"/>
      <c r="D30" s="436"/>
      <c r="E30" s="461"/>
      <c r="F30" s="436"/>
      <c r="G30" s="4"/>
      <c r="H30" s="321"/>
      <c r="I30" s="331"/>
      <c r="J30" s="17" t="s">
        <v>1176</v>
      </c>
      <c r="K30" s="331"/>
      <c r="L30" s="4"/>
      <c r="M30" s="4"/>
    </row>
    <row r="31" spans="1:21" ht="12" customHeight="1" x14ac:dyDescent="0.15">
      <c r="A31" s="415">
        <v>13</v>
      </c>
      <c r="B31" s="449">
        <f>VLOOKUP(A31,[1]U14GSL!$B$2:$E$33,2,0)</f>
        <v>3652659</v>
      </c>
      <c r="C31" s="449" t="str">
        <f>VLOOKUP(A31,[1]U14GSL!$B$2:$E$33,3,0)</f>
        <v>鉄羅　加恋</v>
      </c>
      <c r="D31" s="436" t="s">
        <v>5</v>
      </c>
      <c r="E31" s="449" t="str">
        <f>VLOOKUP(A31,[1]U14GSL!$B$2:$E$33,4,0)</f>
        <v>ＣＳＪ</v>
      </c>
      <c r="F31" s="436" t="s">
        <v>6</v>
      </c>
      <c r="G31" s="10"/>
      <c r="H31" s="321"/>
      <c r="I31" s="331"/>
      <c r="J31" s="321">
        <v>62.75</v>
      </c>
      <c r="K31" s="331"/>
      <c r="L31" s="4"/>
      <c r="M31" s="4"/>
    </row>
    <row r="32" spans="1:21" ht="12" customHeight="1" x14ac:dyDescent="0.15">
      <c r="A32" s="415"/>
      <c r="B32" s="449"/>
      <c r="C32" s="449"/>
      <c r="D32" s="436"/>
      <c r="E32" s="449"/>
      <c r="F32" s="436"/>
      <c r="G32" s="11"/>
      <c r="H32" s="12" t="s">
        <v>1166</v>
      </c>
      <c r="I32" s="331"/>
      <c r="J32" s="321"/>
      <c r="K32" s="331"/>
      <c r="L32" s="4"/>
      <c r="M32" s="4"/>
    </row>
    <row r="33" spans="1:13" ht="12" customHeight="1" x14ac:dyDescent="0.15">
      <c r="A33" s="415">
        <v>14</v>
      </c>
      <c r="B33" s="449">
        <f>VLOOKUP(A33,[1]U14GSL!$B$2:$E$33,2,0)</f>
        <v>3652548</v>
      </c>
      <c r="C33" s="449" t="str">
        <f>VLOOKUP(A33,[1]U14GSL!$B$2:$E$33,3,0)</f>
        <v>片山　葉子</v>
      </c>
      <c r="D33" s="436" t="s">
        <v>5</v>
      </c>
      <c r="E33" s="449" t="str">
        <f>VLOOKUP(A33,[1]U14GSL!$B$2:$E$33,4,0)</f>
        <v>守谷ＴＣ</v>
      </c>
      <c r="F33" s="436" t="s">
        <v>6</v>
      </c>
      <c r="G33" s="14"/>
      <c r="H33" s="321">
        <v>60.61</v>
      </c>
      <c r="I33" s="18"/>
      <c r="J33" s="321"/>
      <c r="K33" s="331"/>
      <c r="L33" s="4"/>
      <c r="M33" s="4"/>
    </row>
    <row r="34" spans="1:13" ht="12" customHeight="1" x14ac:dyDescent="0.15">
      <c r="A34" s="415"/>
      <c r="B34" s="449"/>
      <c r="C34" s="449"/>
      <c r="D34" s="436"/>
      <c r="E34" s="449"/>
      <c r="F34" s="436"/>
      <c r="G34" s="4"/>
      <c r="H34" s="331"/>
      <c r="I34" s="17" t="s">
        <v>1176</v>
      </c>
      <c r="J34" s="321"/>
      <c r="K34" s="331"/>
      <c r="L34" s="4"/>
      <c r="M34" s="4"/>
    </row>
    <row r="35" spans="1:13" ht="12" customHeight="1" x14ac:dyDescent="0.15">
      <c r="A35" s="415">
        <v>15</v>
      </c>
      <c r="B35" s="449">
        <f>VLOOKUP(A35,[1]U14GSL!$B$2:$E$33,2,0)</f>
        <v>3652569</v>
      </c>
      <c r="C35" s="449" t="str">
        <f>VLOOKUP(A35,[1]U14GSL!$B$2:$E$33,3,0)</f>
        <v>布谷　莉子</v>
      </c>
      <c r="D35" s="436" t="s">
        <v>5</v>
      </c>
      <c r="E35" s="449" t="str">
        <f>VLOOKUP(A35,[1]U14GSL!$B$2:$E$33,4,0)</f>
        <v>ＣＳＪ</v>
      </c>
      <c r="F35" s="436" t="s">
        <v>6</v>
      </c>
      <c r="G35" s="10"/>
      <c r="H35" s="331"/>
      <c r="I35" s="321">
        <v>62.64</v>
      </c>
      <c r="J35" s="321"/>
      <c r="K35" s="331"/>
      <c r="L35" s="4"/>
      <c r="M35" s="4"/>
    </row>
    <row r="36" spans="1:13" ht="12" customHeight="1" x14ac:dyDescent="0.15">
      <c r="A36" s="415"/>
      <c r="B36" s="449"/>
      <c r="C36" s="449"/>
      <c r="D36" s="436"/>
      <c r="E36" s="449"/>
      <c r="F36" s="436"/>
      <c r="G36" s="11"/>
      <c r="H36" s="17" t="s">
        <v>1167</v>
      </c>
      <c r="I36" s="321"/>
      <c r="J36" s="321"/>
      <c r="K36" s="331"/>
      <c r="L36" s="4"/>
      <c r="M36" s="4"/>
    </row>
    <row r="37" spans="1:13" ht="12" customHeight="1" x14ac:dyDescent="0.15">
      <c r="A37" s="415">
        <v>16</v>
      </c>
      <c r="B37" s="449">
        <f>VLOOKUP(A37,[1]U14GSL!$B$2:$E$33,2,0)</f>
        <v>3652575</v>
      </c>
      <c r="C37" s="449" t="str">
        <f>VLOOKUP(A37,[1]U14GSL!$B$2:$E$33,3,0)</f>
        <v>赤松　果林</v>
      </c>
      <c r="D37" s="436" t="s">
        <v>5</v>
      </c>
      <c r="E37" s="449" t="str">
        <f>VLOOKUP(A37,[1]U14GSL!$B$2:$E$33,4,0)</f>
        <v>ＫＣＪＴＡ</v>
      </c>
      <c r="F37" s="436" t="s">
        <v>6</v>
      </c>
      <c r="G37" s="14"/>
      <c r="H37" s="321">
        <v>62.63</v>
      </c>
      <c r="I37" s="321"/>
      <c r="J37" s="321"/>
      <c r="K37" s="331"/>
      <c r="L37" s="4"/>
      <c r="M37" s="4"/>
    </row>
    <row r="38" spans="1:13" ht="12" customHeight="1" x14ac:dyDescent="0.15">
      <c r="A38" s="415"/>
      <c r="B38" s="449"/>
      <c r="C38" s="449"/>
      <c r="D38" s="436"/>
      <c r="E38" s="449"/>
      <c r="F38" s="436"/>
      <c r="G38" s="4"/>
      <c r="H38" s="321"/>
      <c r="I38" s="321"/>
      <c r="J38" s="321"/>
      <c r="K38" s="331"/>
      <c r="L38" s="137" t="s">
        <v>1035</v>
      </c>
      <c r="M38" s="4"/>
    </row>
    <row r="39" spans="1:13" ht="12" customHeight="1" x14ac:dyDescent="0.15">
      <c r="A39" s="415">
        <v>17</v>
      </c>
      <c r="B39" s="449">
        <f>VLOOKUP(A39,[1]U14GSL!$B$2:$E$33,2,0)</f>
        <v>3652576</v>
      </c>
      <c r="C39" s="449" t="str">
        <f>VLOOKUP(A39,[1]U14GSL!$B$2:$E$33,3,0)</f>
        <v>渡邊　彩枝</v>
      </c>
      <c r="D39" s="436" t="s">
        <v>5</v>
      </c>
      <c r="E39" s="449" t="str">
        <f>VLOOKUP(A39,[1]U14GSL!$B$2:$E$33,4,0)</f>
        <v>ＮＪＴＣ</v>
      </c>
      <c r="F39" s="436" t="s">
        <v>6</v>
      </c>
      <c r="G39" s="10"/>
      <c r="H39" s="321"/>
      <c r="I39" s="321"/>
      <c r="J39" s="321"/>
      <c r="K39" s="331"/>
      <c r="L39" s="138">
        <v>62.63</v>
      </c>
      <c r="M39" s="21"/>
    </row>
    <row r="40" spans="1:13" ht="12" customHeight="1" x14ac:dyDescent="0.15">
      <c r="A40" s="415"/>
      <c r="B40" s="449"/>
      <c r="C40" s="449"/>
      <c r="D40" s="436"/>
      <c r="E40" s="449"/>
      <c r="F40" s="436"/>
      <c r="G40" s="11"/>
      <c r="H40" s="12" t="s">
        <v>1168</v>
      </c>
      <c r="I40" s="321"/>
      <c r="J40" s="321"/>
      <c r="K40" s="331"/>
      <c r="L40" s="21"/>
      <c r="M40" s="21"/>
    </row>
    <row r="41" spans="1:13" ht="12" customHeight="1" x14ac:dyDescent="0.15">
      <c r="A41" s="415">
        <v>18</v>
      </c>
      <c r="B41" s="449">
        <f>VLOOKUP(A41,[1]U14GSL!$B$2:$E$33,2,0)</f>
        <v>3652618</v>
      </c>
      <c r="C41" s="449" t="str">
        <f>VLOOKUP(A41,[1]U14GSL!$B$2:$E$33,3,0)</f>
        <v>矢崎　遥菜</v>
      </c>
      <c r="D41" s="436" t="s">
        <v>5</v>
      </c>
      <c r="E41" s="449" t="str">
        <f>VLOOKUP(A41,[1]U14GSL!$B$2:$E$33,4,0)</f>
        <v>守谷ＴＣ</v>
      </c>
      <c r="F41" s="436" t="s">
        <v>6</v>
      </c>
      <c r="G41" s="14"/>
      <c r="H41" s="15">
        <v>61.62</v>
      </c>
      <c r="I41" s="321"/>
      <c r="J41" s="321"/>
      <c r="K41" s="331"/>
      <c r="L41" s="21"/>
      <c r="M41" s="21"/>
    </row>
    <row r="42" spans="1:13" ht="12" customHeight="1" x14ac:dyDescent="0.15">
      <c r="A42" s="415"/>
      <c r="B42" s="449"/>
      <c r="C42" s="449"/>
      <c r="D42" s="436"/>
      <c r="E42" s="449"/>
      <c r="F42" s="436"/>
      <c r="G42" s="4"/>
      <c r="H42" s="331"/>
      <c r="I42" s="12" t="s">
        <v>1168</v>
      </c>
      <c r="J42" s="321"/>
      <c r="K42" s="331"/>
      <c r="L42" s="21"/>
      <c r="M42" s="21"/>
    </row>
    <row r="43" spans="1:13" ht="12" customHeight="1" x14ac:dyDescent="0.15">
      <c r="A43" s="415">
        <v>19</v>
      </c>
      <c r="B43" s="449">
        <f>VLOOKUP(A43,[1]U14GSL!$B$2:$E$33,2,0)</f>
        <v>3652546</v>
      </c>
      <c r="C43" s="449" t="str">
        <f>VLOOKUP(A43,[1]U14GSL!$B$2:$E$33,3,0)</f>
        <v>望月　優衣</v>
      </c>
      <c r="D43" s="436" t="s">
        <v>5</v>
      </c>
      <c r="E43" s="449" t="str">
        <f>VLOOKUP(A43,[1]U14GSL!$B$2:$E$33,4,0)</f>
        <v>エースＴＡ</v>
      </c>
      <c r="F43" s="436" t="s">
        <v>6</v>
      </c>
      <c r="G43" s="10"/>
      <c r="H43" s="331"/>
      <c r="I43" s="351" t="s">
        <v>1177</v>
      </c>
      <c r="J43" s="321"/>
      <c r="K43" s="331"/>
      <c r="L43" s="21"/>
      <c r="M43" s="21"/>
    </row>
    <row r="44" spans="1:13" ht="12" customHeight="1" x14ac:dyDescent="0.15">
      <c r="A44" s="415"/>
      <c r="B44" s="449"/>
      <c r="C44" s="449"/>
      <c r="D44" s="436"/>
      <c r="E44" s="449"/>
      <c r="F44" s="436"/>
      <c r="G44" s="11"/>
      <c r="H44" s="17" t="s">
        <v>1169</v>
      </c>
      <c r="I44" s="331"/>
      <c r="J44" s="321"/>
      <c r="K44" s="331"/>
      <c r="L44" s="21"/>
      <c r="M44" s="21"/>
    </row>
    <row r="45" spans="1:13" ht="12" customHeight="1" x14ac:dyDescent="0.15">
      <c r="A45" s="415">
        <v>20</v>
      </c>
      <c r="B45" s="449">
        <f>VLOOKUP(A45,[1]U14GSL!$B$2:$E$33,2,0)</f>
        <v>3652553</v>
      </c>
      <c r="C45" s="449" t="str">
        <f>VLOOKUP(A45,[1]U14GSL!$B$2:$E$33,3,0)</f>
        <v>改田　明優</v>
      </c>
      <c r="D45" s="436" t="s">
        <v>5</v>
      </c>
      <c r="E45" s="449" t="str">
        <f>VLOOKUP(A45,[1]U14GSL!$B$2:$E$33,4,0)</f>
        <v>ＣＳＪ</v>
      </c>
      <c r="F45" s="436" t="s">
        <v>6</v>
      </c>
      <c r="G45" s="14"/>
      <c r="H45" s="321">
        <v>36.75</v>
      </c>
      <c r="I45" s="331"/>
      <c r="J45" s="321"/>
      <c r="K45" s="331"/>
      <c r="L45" s="21"/>
      <c r="M45" s="21"/>
    </row>
    <row r="46" spans="1:13" ht="12" customHeight="1" x14ac:dyDescent="0.15">
      <c r="A46" s="415"/>
      <c r="B46" s="449"/>
      <c r="C46" s="449"/>
      <c r="D46" s="436"/>
      <c r="E46" s="449"/>
      <c r="F46" s="436"/>
      <c r="G46" s="4"/>
      <c r="H46" s="321">
        <v>62</v>
      </c>
      <c r="I46" s="331"/>
      <c r="J46" s="12" t="s">
        <v>1171</v>
      </c>
      <c r="K46" s="331"/>
      <c r="L46" s="21"/>
      <c r="M46" s="21"/>
    </row>
    <row r="47" spans="1:13" ht="12" customHeight="1" x14ac:dyDescent="0.15">
      <c r="A47" s="415">
        <v>21</v>
      </c>
      <c r="B47" s="449">
        <f>VLOOKUP(A47,[1]U14GSL!$B$2:$E$33,2,0)</f>
        <v>3652624</v>
      </c>
      <c r="C47" s="449" t="str">
        <f>VLOOKUP(A47,[1]U14GSL!$B$2:$E$33,3,0)</f>
        <v>朝日　芙美佳</v>
      </c>
      <c r="D47" s="436" t="s">
        <v>5</v>
      </c>
      <c r="E47" s="461" t="str">
        <f>VLOOKUP(A47,[1]U14GSL!$B$2:$E$33,4,0)</f>
        <v>Ｆｕｎ　ｔｏ　Ｔｅｎｎｉｓ</v>
      </c>
      <c r="F47" s="436" t="s">
        <v>6</v>
      </c>
      <c r="G47" s="10"/>
      <c r="H47" s="321"/>
      <c r="I47" s="331"/>
      <c r="J47" s="15">
        <v>62.75</v>
      </c>
      <c r="K47" s="331"/>
      <c r="L47" s="21"/>
      <c r="M47" s="21"/>
    </row>
    <row r="48" spans="1:13" ht="12" customHeight="1" x14ac:dyDescent="0.15">
      <c r="A48" s="415"/>
      <c r="B48" s="449"/>
      <c r="C48" s="449"/>
      <c r="D48" s="436"/>
      <c r="E48" s="461"/>
      <c r="F48" s="436"/>
      <c r="G48" s="11"/>
      <c r="H48" s="12" t="s">
        <v>1170</v>
      </c>
      <c r="I48" s="331"/>
      <c r="J48" s="331"/>
      <c r="K48" s="331"/>
      <c r="L48" s="21"/>
      <c r="M48" s="21"/>
    </row>
    <row r="49" spans="1:13" ht="12" customHeight="1" x14ac:dyDescent="0.15">
      <c r="A49" s="415">
        <v>22</v>
      </c>
      <c r="B49" s="449">
        <f>VLOOKUP(A49,[1]U14GSL!$B$2:$E$33,2,0)</f>
        <v>3652615</v>
      </c>
      <c r="C49" s="449" t="str">
        <f>VLOOKUP(A49,[1]U14GSL!$B$2:$E$33,3,0)</f>
        <v>尾﨑　さくら</v>
      </c>
      <c r="D49" s="436" t="s">
        <v>5</v>
      </c>
      <c r="E49" s="449" t="str">
        <f>VLOOKUP(A49,[1]U14GSL!$B$2:$E$33,4,0)</f>
        <v>ＫＣＪＴＡ</v>
      </c>
      <c r="F49" s="436" t="s">
        <v>6</v>
      </c>
      <c r="G49" s="14"/>
      <c r="H49" s="350" t="s">
        <v>958</v>
      </c>
      <c r="I49" s="18"/>
      <c r="J49" s="331"/>
      <c r="K49" s="331"/>
      <c r="L49" s="21"/>
      <c r="M49" s="21"/>
    </row>
    <row r="50" spans="1:13" ht="12" customHeight="1" x14ac:dyDescent="0.15">
      <c r="A50" s="415"/>
      <c r="B50" s="449"/>
      <c r="C50" s="449"/>
      <c r="D50" s="436"/>
      <c r="E50" s="449"/>
      <c r="F50" s="436"/>
      <c r="G50" s="4"/>
      <c r="H50" s="331"/>
      <c r="I50" s="17" t="s">
        <v>1171</v>
      </c>
      <c r="J50" s="331"/>
      <c r="K50" s="331"/>
      <c r="L50" s="21"/>
      <c r="M50" s="21"/>
    </row>
    <row r="51" spans="1:13" ht="12" customHeight="1" x14ac:dyDescent="0.15">
      <c r="A51" s="415">
        <v>23</v>
      </c>
      <c r="B51" s="340">
        <f>VLOOKUP(A51,[1]U14GSL!$B$2:$E$33,2,0)</f>
        <v>3652544</v>
      </c>
      <c r="C51" s="340" t="str">
        <f>VLOOKUP(A51,[1]U14GSL!$B$2:$E$33,3,0)</f>
        <v>深野　莉々子</v>
      </c>
      <c r="D51" s="436" t="s">
        <v>5</v>
      </c>
      <c r="E51" s="449" t="str">
        <f>VLOOKUP(A51,[1]U14GSL!$B$2:$E$33,4,0)</f>
        <v>Ａｓｃｈ Ｔ．Ａ</v>
      </c>
      <c r="F51" s="436" t="s">
        <v>6</v>
      </c>
      <c r="G51" s="10"/>
      <c r="H51" s="331"/>
      <c r="I51" s="321">
        <v>61.61</v>
      </c>
      <c r="J51" s="331"/>
      <c r="K51" s="331"/>
      <c r="L51" s="21"/>
      <c r="M51" s="21"/>
    </row>
    <row r="52" spans="1:13" ht="12" customHeight="1" x14ac:dyDescent="0.15">
      <c r="A52" s="415"/>
      <c r="B52" s="451" t="s">
        <v>1260</v>
      </c>
      <c r="C52" s="451"/>
      <c r="D52" s="436"/>
      <c r="E52" s="449"/>
      <c r="F52" s="436"/>
      <c r="G52" s="11"/>
      <c r="H52" s="17" t="s">
        <v>1171</v>
      </c>
      <c r="I52" s="321"/>
      <c r="J52" s="331"/>
      <c r="K52" s="331"/>
      <c r="L52" s="21"/>
      <c r="M52" s="21"/>
    </row>
    <row r="53" spans="1:13" ht="12" customHeight="1" x14ac:dyDescent="0.15">
      <c r="A53" s="415">
        <v>24</v>
      </c>
      <c r="B53" s="449">
        <f>VLOOKUP(A53,[1]U14GSL!$B$2:$E$33,2,0)</f>
        <v>3652519</v>
      </c>
      <c r="C53" s="449" t="str">
        <f>VLOOKUP(A53,[1]U14GSL!$B$2:$E$33,3,0)</f>
        <v>二瓶　ひなた</v>
      </c>
      <c r="D53" s="436" t="s">
        <v>5</v>
      </c>
      <c r="E53" s="449" t="str">
        <f>VLOOKUP(A53,[1]U14GSL!$B$2:$E$33,4,0)</f>
        <v>ＣＳＪ</v>
      </c>
      <c r="F53" s="436" t="s">
        <v>6</v>
      </c>
      <c r="G53" s="14"/>
      <c r="H53" s="321" t="s">
        <v>1172</v>
      </c>
      <c r="I53" s="321"/>
      <c r="J53" s="331"/>
      <c r="K53" s="331"/>
      <c r="L53" s="21"/>
      <c r="M53" s="21"/>
    </row>
    <row r="54" spans="1:13" ht="12" customHeight="1" x14ac:dyDescent="0.15">
      <c r="A54" s="415"/>
      <c r="B54" s="449"/>
      <c r="C54" s="449"/>
      <c r="D54" s="436"/>
      <c r="E54" s="449"/>
      <c r="F54" s="436"/>
      <c r="G54" s="4"/>
      <c r="H54" s="321"/>
      <c r="I54" s="321"/>
      <c r="J54" s="331"/>
      <c r="K54" s="17" t="s">
        <v>1178</v>
      </c>
      <c r="L54" s="21"/>
      <c r="M54" s="21"/>
    </row>
    <row r="55" spans="1:13" ht="12" customHeight="1" x14ac:dyDescent="0.15">
      <c r="A55" s="415">
        <v>25</v>
      </c>
      <c r="B55" s="449">
        <f>VLOOKUP(A55,[1]U14GSL!$B$2:$E$33,2,0)</f>
        <v>3652587</v>
      </c>
      <c r="C55" s="449" t="str">
        <f>VLOOKUP(A55,[1]U14GSL!$B$2:$E$33,3,0)</f>
        <v>石川　莉咲</v>
      </c>
      <c r="D55" s="436" t="s">
        <v>5</v>
      </c>
      <c r="E55" s="449" t="str">
        <f>VLOOKUP(A55,[1]U14GSL!$B$2:$E$33,4,0)</f>
        <v>ＫＣＪＴＡ</v>
      </c>
      <c r="F55" s="436" t="s">
        <v>6</v>
      </c>
      <c r="G55" s="10"/>
      <c r="H55" s="321"/>
      <c r="I55" s="321"/>
      <c r="J55" s="331"/>
      <c r="K55" s="321" t="s">
        <v>1179</v>
      </c>
      <c r="L55" s="21"/>
      <c r="M55" s="21"/>
    </row>
    <row r="56" spans="1:13" ht="12" customHeight="1" x14ac:dyDescent="0.15">
      <c r="A56" s="415"/>
      <c r="B56" s="449"/>
      <c r="C56" s="449"/>
      <c r="D56" s="436"/>
      <c r="E56" s="449"/>
      <c r="F56" s="436"/>
      <c r="G56" s="11"/>
      <c r="H56" s="12" t="s">
        <v>1173</v>
      </c>
      <c r="I56" s="321"/>
      <c r="J56" s="331"/>
      <c r="K56" s="350" t="s">
        <v>1180</v>
      </c>
      <c r="L56" s="21"/>
      <c r="M56" s="21"/>
    </row>
    <row r="57" spans="1:13" ht="12" customHeight="1" x14ac:dyDescent="0.15">
      <c r="A57" s="415">
        <v>26</v>
      </c>
      <c r="B57" s="449">
        <f>VLOOKUP(A57,[1]U14GSL!$B$2:$E$33,2,0)</f>
        <v>3652580</v>
      </c>
      <c r="C57" s="449" t="str">
        <f>VLOOKUP(A57,[1]U14GSL!$B$2:$E$33,3,0)</f>
        <v>黛　花鈴</v>
      </c>
      <c r="D57" s="436" t="s">
        <v>5</v>
      </c>
      <c r="E57" s="449" t="str">
        <f>VLOOKUP(A57,[1]U14GSL!$B$2:$E$33,4,0)</f>
        <v>ＮＪＴＣ</v>
      </c>
      <c r="F57" s="436" t="s">
        <v>6</v>
      </c>
      <c r="G57" s="14"/>
      <c r="H57" s="351" t="s">
        <v>958</v>
      </c>
      <c r="I57" s="321"/>
      <c r="J57" s="331"/>
      <c r="K57" s="321"/>
      <c r="L57" s="21"/>
      <c r="M57" s="21"/>
    </row>
    <row r="58" spans="1:13" ht="12" customHeight="1" x14ac:dyDescent="0.15">
      <c r="A58" s="415"/>
      <c r="B58" s="449"/>
      <c r="C58" s="449"/>
      <c r="D58" s="436"/>
      <c r="E58" s="449"/>
      <c r="F58" s="436"/>
      <c r="G58" s="4"/>
      <c r="H58" s="331"/>
      <c r="I58" s="12" t="s">
        <v>1173</v>
      </c>
      <c r="J58" s="331"/>
      <c r="K58" s="321"/>
      <c r="L58" s="21"/>
      <c r="M58" s="21"/>
    </row>
    <row r="59" spans="1:13" ht="12" customHeight="1" x14ac:dyDescent="0.15">
      <c r="A59" s="415">
        <v>27</v>
      </c>
      <c r="B59" s="449">
        <f>VLOOKUP(A59,[1]U14GSL!$B$2:$E$33,2,0)</f>
        <v>3652637</v>
      </c>
      <c r="C59" s="449" t="str">
        <f>VLOOKUP(A59,[1]U14GSL!$B$2:$E$33,3,0)</f>
        <v>鈴木　宙奈</v>
      </c>
      <c r="D59" s="436" t="s">
        <v>5</v>
      </c>
      <c r="E59" s="449" t="str">
        <f>VLOOKUP(A59,[1]U14GSL!$B$2:$E$33,4,0)</f>
        <v>ＣＳＪ</v>
      </c>
      <c r="F59" s="436" t="s">
        <v>6</v>
      </c>
      <c r="G59" s="10"/>
      <c r="H59" s="331"/>
      <c r="I59" s="15">
        <v>64.64</v>
      </c>
      <c r="J59" s="331"/>
      <c r="K59" s="321"/>
      <c r="L59" s="21"/>
      <c r="M59" s="21"/>
    </row>
    <row r="60" spans="1:13" ht="12" customHeight="1" x14ac:dyDescent="0.15">
      <c r="A60" s="415"/>
      <c r="B60" s="449"/>
      <c r="C60" s="449"/>
      <c r="D60" s="436"/>
      <c r="E60" s="449"/>
      <c r="F60" s="436"/>
      <c r="G60" s="11"/>
      <c r="H60" s="17" t="s">
        <v>1174</v>
      </c>
      <c r="I60" s="331"/>
      <c r="J60" s="331"/>
      <c r="K60" s="321"/>
      <c r="L60" s="21"/>
      <c r="M60" s="21"/>
    </row>
    <row r="61" spans="1:13" ht="12" customHeight="1" x14ac:dyDescent="0.15">
      <c r="A61" s="415">
        <v>28</v>
      </c>
      <c r="B61" s="449">
        <f>VLOOKUP(A61,[1]U14GSL!$B$2:$E$33,2,0)</f>
        <v>3652561</v>
      </c>
      <c r="C61" s="449" t="str">
        <f>VLOOKUP(A61,[1]U14GSL!$B$2:$E$33,3,0)</f>
        <v>徳永　穏</v>
      </c>
      <c r="D61" s="436" t="s">
        <v>665</v>
      </c>
      <c r="E61" s="449" t="str">
        <f>VLOOKUP(A61,[1]U14GSL!$B$2:$E$33,4,0)</f>
        <v>エースＴＡ</v>
      </c>
      <c r="F61" s="436" t="s">
        <v>666</v>
      </c>
      <c r="G61" s="14"/>
      <c r="H61" s="321">
        <v>62.64</v>
      </c>
      <c r="I61" s="331"/>
      <c r="J61" s="331"/>
      <c r="K61" s="321"/>
      <c r="L61" s="21"/>
      <c r="M61" s="21"/>
    </row>
    <row r="62" spans="1:13" ht="12" customHeight="1" x14ac:dyDescent="0.15">
      <c r="A62" s="415"/>
      <c r="B62" s="449"/>
      <c r="C62" s="449"/>
      <c r="D62" s="436"/>
      <c r="E62" s="449"/>
      <c r="F62" s="436"/>
      <c r="G62" s="4"/>
      <c r="H62" s="321"/>
      <c r="I62" s="331"/>
      <c r="J62" s="17" t="s">
        <v>1178</v>
      </c>
      <c r="K62" s="321"/>
      <c r="L62" s="21"/>
      <c r="M62" s="21"/>
    </row>
    <row r="63" spans="1:13" ht="12" customHeight="1" x14ac:dyDescent="0.15">
      <c r="A63" s="415">
        <v>29</v>
      </c>
      <c r="B63" s="449">
        <f>VLOOKUP(A63,[1]U14GSL!$B$2:$E$33,2,0)</f>
        <v>3652642</v>
      </c>
      <c r="C63" s="449" t="str">
        <f>VLOOKUP(A63,[1]U14GSL!$B$2:$E$33,3,0)</f>
        <v>手川　薫子</v>
      </c>
      <c r="D63" s="436" t="s">
        <v>665</v>
      </c>
      <c r="E63" s="449" t="str">
        <f>VLOOKUP(A63,[1]U14GSL!$B$2:$E$33,4,0)</f>
        <v>JAC</v>
      </c>
      <c r="F63" s="436" t="s">
        <v>667</v>
      </c>
      <c r="G63" s="10"/>
      <c r="H63" s="321"/>
      <c r="I63" s="331"/>
      <c r="J63" s="321">
        <v>64.61</v>
      </c>
      <c r="K63" s="321"/>
      <c r="L63" s="21"/>
      <c r="M63" s="21"/>
    </row>
    <row r="64" spans="1:13" ht="12" customHeight="1" x14ac:dyDescent="0.15">
      <c r="A64" s="415"/>
      <c r="B64" s="449"/>
      <c r="C64" s="449"/>
      <c r="D64" s="436"/>
      <c r="E64" s="449"/>
      <c r="F64" s="436"/>
      <c r="G64" s="11"/>
      <c r="H64" s="12" t="s">
        <v>1175</v>
      </c>
      <c r="I64" s="331"/>
      <c r="J64" s="321"/>
      <c r="K64" s="321"/>
      <c r="L64" s="21"/>
      <c r="M64" s="21"/>
    </row>
    <row r="65" spans="1:13" ht="12" customHeight="1" x14ac:dyDescent="0.15">
      <c r="A65" s="415">
        <v>30</v>
      </c>
      <c r="B65" s="449">
        <f>VLOOKUP(A65,[1]U14GSL!$B$2:$E$33,2,0)</f>
        <v>3652600</v>
      </c>
      <c r="C65" s="449" t="str">
        <f>VLOOKUP(A65,[1]U14GSL!$B$2:$E$33,3,0)</f>
        <v>五頭　蘭</v>
      </c>
      <c r="D65" s="436" t="s">
        <v>668</v>
      </c>
      <c r="E65" s="449" t="str">
        <f>VLOOKUP(A65,[1]U14GSL!$B$2:$E$33,4,0)</f>
        <v>ＫＣＪＴＡ</v>
      </c>
      <c r="F65" s="436" t="s">
        <v>669</v>
      </c>
      <c r="G65" s="14"/>
      <c r="H65" s="350" t="s">
        <v>1120</v>
      </c>
      <c r="I65" s="18"/>
      <c r="J65" s="321"/>
      <c r="K65" s="321"/>
      <c r="L65" s="21"/>
      <c r="M65" s="21"/>
    </row>
    <row r="66" spans="1:13" ht="12" customHeight="1" x14ac:dyDescent="0.15">
      <c r="A66" s="415"/>
      <c r="B66" s="449"/>
      <c r="C66" s="449"/>
      <c r="D66" s="436"/>
      <c r="E66" s="449"/>
      <c r="F66" s="436"/>
      <c r="G66" s="4"/>
      <c r="H66" s="331"/>
      <c r="I66" s="17" t="s">
        <v>1178</v>
      </c>
      <c r="J66" s="321"/>
      <c r="K66" s="321"/>
      <c r="L66" s="21"/>
      <c r="M66" s="21"/>
    </row>
    <row r="67" spans="1:13" ht="12" customHeight="1" x14ac:dyDescent="0.15">
      <c r="A67" s="415">
        <v>31</v>
      </c>
      <c r="B67" s="449" t="str">
        <f>VLOOKUP(A67,[1]U14GSL!$B$2:$E$33,2,0)</f>
        <v>Ｂｙｅ</v>
      </c>
      <c r="C67" s="449"/>
      <c r="D67" s="436" t="s">
        <v>668</v>
      </c>
      <c r="E67" s="449"/>
      <c r="F67" s="436" t="s">
        <v>667</v>
      </c>
      <c r="G67" s="10"/>
      <c r="H67" s="331"/>
      <c r="I67" s="350" t="s">
        <v>958</v>
      </c>
      <c r="J67" s="321"/>
      <c r="K67" s="321"/>
      <c r="L67" s="21"/>
      <c r="M67" s="21"/>
    </row>
    <row r="68" spans="1:13" ht="12" customHeight="1" x14ac:dyDescent="0.15">
      <c r="A68" s="415"/>
      <c r="B68" s="449"/>
      <c r="C68" s="449"/>
      <c r="D68" s="436"/>
      <c r="E68" s="449"/>
      <c r="F68" s="436"/>
      <c r="G68" s="11"/>
      <c r="H68" s="17"/>
      <c r="I68" s="321"/>
      <c r="J68" s="321"/>
      <c r="K68" s="321"/>
      <c r="L68" s="21"/>
      <c r="M68" s="21"/>
    </row>
    <row r="69" spans="1:13" ht="12" customHeight="1" x14ac:dyDescent="0.15">
      <c r="A69" s="415">
        <v>32</v>
      </c>
      <c r="B69" s="449">
        <f>VLOOKUP(A69,[1]U14GSL!$B$2:$E$33,2,0)</f>
        <v>3652585</v>
      </c>
      <c r="C69" s="449" t="str">
        <f>VLOOKUP(A69,[1]U14GSL!$B$2:$E$33,3,0)</f>
        <v>小西　真朱</v>
      </c>
      <c r="D69" s="436" t="s">
        <v>665</v>
      </c>
      <c r="E69" s="449" t="str">
        <f>VLOOKUP(A69,[1]U14GSL!$B$2:$E$33,4,0)</f>
        <v>Ａｓｃｈ Ｔ．Ａ</v>
      </c>
      <c r="F69" s="436" t="s">
        <v>667</v>
      </c>
      <c r="G69" s="14"/>
      <c r="H69" s="321"/>
      <c r="I69" s="321"/>
      <c r="J69" s="321"/>
      <c r="K69" s="321"/>
      <c r="L69" s="21"/>
      <c r="M69" s="21"/>
    </row>
    <row r="70" spans="1:13" ht="12" customHeight="1" x14ac:dyDescent="0.15">
      <c r="A70" s="415"/>
      <c r="B70" s="449"/>
      <c r="C70" s="449"/>
      <c r="D70" s="436"/>
      <c r="E70" s="449"/>
      <c r="F70" s="436"/>
      <c r="G70" s="4"/>
      <c r="H70" s="321"/>
      <c r="I70" s="321"/>
      <c r="J70" s="321"/>
      <c r="K70" s="321"/>
      <c r="L70" s="21"/>
      <c r="M70" s="21"/>
    </row>
    <row r="71" spans="1:13" x14ac:dyDescent="0.15">
      <c r="H71" s="327"/>
      <c r="I71" s="327"/>
      <c r="J71" s="327"/>
      <c r="K71" s="327"/>
      <c r="M71" s="23"/>
    </row>
    <row r="72" spans="1:13" x14ac:dyDescent="0.15">
      <c r="A72" s="21"/>
      <c r="B72" s="23"/>
      <c r="C72" s="23"/>
      <c r="D72" s="23"/>
      <c r="E72" s="23"/>
      <c r="F72" s="23"/>
      <c r="G72" s="23"/>
      <c r="H72" s="23"/>
      <c r="I72" s="23"/>
      <c r="M72" s="23"/>
    </row>
    <row r="73" spans="1:13" x14ac:dyDescent="0.15">
      <c r="A73" s="23"/>
      <c r="B73" s="418"/>
      <c r="C73" s="418"/>
      <c r="D73" s="431"/>
      <c r="E73" s="418"/>
      <c r="F73" s="431"/>
      <c r="G73" s="21"/>
      <c r="H73" s="380"/>
      <c r="I73" s="23"/>
      <c r="M73" s="23"/>
    </row>
    <row r="74" spans="1:13" x14ac:dyDescent="0.15">
      <c r="A74" s="23"/>
      <c r="B74" s="418"/>
      <c r="C74" s="418"/>
      <c r="D74" s="431"/>
      <c r="E74" s="418"/>
      <c r="F74" s="431"/>
      <c r="G74" s="21"/>
      <c r="H74" s="380"/>
      <c r="I74" s="23"/>
      <c r="M74" s="23"/>
    </row>
    <row r="75" spans="1:13" x14ac:dyDescent="0.15">
      <c r="A75" s="23"/>
      <c r="B75" s="418"/>
      <c r="C75" s="418"/>
      <c r="D75" s="431"/>
      <c r="E75" s="418"/>
      <c r="F75" s="431"/>
      <c r="G75" s="21"/>
      <c r="H75" s="352"/>
      <c r="I75" s="23"/>
      <c r="M75" s="23"/>
    </row>
    <row r="76" spans="1:13" x14ac:dyDescent="0.15">
      <c r="A76" s="23"/>
      <c r="B76" s="418"/>
      <c r="C76" s="418"/>
      <c r="D76" s="431"/>
      <c r="E76" s="418"/>
      <c r="F76" s="431"/>
      <c r="G76" s="21"/>
      <c r="H76" s="21"/>
      <c r="I76" s="23"/>
      <c r="M76" s="23"/>
    </row>
    <row r="77" spans="1:13" x14ac:dyDescent="0.15">
      <c r="A77" s="23"/>
      <c r="B77" s="23"/>
      <c r="C77" s="23"/>
      <c r="D77" s="23"/>
      <c r="E77" s="23"/>
      <c r="F77" s="23"/>
      <c r="G77" s="23"/>
      <c r="H77" s="23"/>
      <c r="I77" s="23"/>
      <c r="M77" s="23"/>
    </row>
    <row r="78" spans="1:13" x14ac:dyDescent="0.15">
      <c r="A78" s="21"/>
      <c r="B78" s="23"/>
      <c r="C78" s="23"/>
      <c r="D78" s="23"/>
      <c r="E78" s="23"/>
      <c r="F78" s="23"/>
      <c r="G78" s="23"/>
      <c r="H78" s="23"/>
      <c r="I78" s="23"/>
      <c r="M78" s="23"/>
    </row>
    <row r="79" spans="1:13" x14ac:dyDescent="0.15">
      <c r="A79" s="23"/>
      <c r="B79" s="418"/>
      <c r="C79" s="418"/>
      <c r="D79" s="431"/>
      <c r="E79" s="418"/>
      <c r="F79" s="431"/>
      <c r="G79" s="21"/>
      <c r="H79" s="380"/>
      <c r="I79" s="23"/>
      <c r="M79" s="23"/>
    </row>
    <row r="80" spans="1:13" x14ac:dyDescent="0.15">
      <c r="A80" s="23"/>
      <c r="B80" s="418"/>
      <c r="C80" s="418"/>
      <c r="D80" s="431"/>
      <c r="E80" s="418"/>
      <c r="F80" s="431"/>
      <c r="G80" s="21"/>
      <c r="H80" s="380"/>
      <c r="I80" s="23"/>
    </row>
    <row r="81" spans="1:9" x14ac:dyDescent="0.15">
      <c r="A81" s="23"/>
      <c r="B81" s="418"/>
      <c r="C81" s="418"/>
      <c r="D81" s="431"/>
      <c r="E81" s="418"/>
      <c r="F81" s="431"/>
      <c r="G81" s="21"/>
      <c r="H81" s="380"/>
      <c r="I81" s="23"/>
    </row>
    <row r="82" spans="1:9" x14ac:dyDescent="0.15">
      <c r="A82" s="23"/>
      <c r="B82" s="418"/>
      <c r="C82" s="418"/>
      <c r="D82" s="431"/>
      <c r="E82" s="418"/>
      <c r="F82" s="431"/>
      <c r="G82" s="21"/>
      <c r="H82" s="21"/>
      <c r="I82" s="380"/>
    </row>
    <row r="83" spans="1:9" x14ac:dyDescent="0.15">
      <c r="A83" s="23"/>
      <c r="B83" s="418"/>
      <c r="C83" s="418"/>
      <c r="D83" s="431"/>
      <c r="E83" s="431"/>
      <c r="F83" s="431"/>
      <c r="G83" s="21"/>
      <c r="H83" s="380"/>
      <c r="I83" s="380"/>
    </row>
    <row r="84" spans="1:9" x14ac:dyDescent="0.15">
      <c r="A84" s="23"/>
      <c r="B84" s="418"/>
      <c r="C84" s="418"/>
      <c r="D84" s="431"/>
      <c r="E84" s="431"/>
      <c r="F84" s="431"/>
      <c r="G84" s="21"/>
      <c r="H84" s="380"/>
      <c r="I84" s="23"/>
    </row>
    <row r="85" spans="1:9" x14ac:dyDescent="0.15">
      <c r="A85" s="23"/>
      <c r="B85" s="418"/>
      <c r="C85" s="418"/>
      <c r="D85" s="431"/>
      <c r="E85" s="418"/>
      <c r="F85" s="431"/>
      <c r="G85" s="21"/>
      <c r="H85" s="380"/>
      <c r="I85" s="23"/>
    </row>
    <row r="86" spans="1:9" x14ac:dyDescent="0.15">
      <c r="A86" s="23"/>
      <c r="B86" s="418"/>
      <c r="C86" s="418"/>
      <c r="D86" s="431"/>
      <c r="E86" s="418"/>
      <c r="F86" s="431"/>
      <c r="G86" s="21"/>
      <c r="H86" s="21"/>
      <c r="I86" s="23"/>
    </row>
    <row r="87" spans="1:9" x14ac:dyDescent="0.15">
      <c r="A87" s="23"/>
      <c r="B87" s="23"/>
      <c r="C87" s="23"/>
      <c r="D87" s="23"/>
      <c r="E87" s="23"/>
      <c r="F87" s="23"/>
      <c r="G87" s="23"/>
      <c r="H87" s="23"/>
      <c r="I87" s="23"/>
    </row>
    <row r="88" spans="1:9" x14ac:dyDescent="0.15">
      <c r="A88" s="21"/>
      <c r="B88" s="21"/>
      <c r="C88" s="23"/>
      <c r="D88" s="23"/>
      <c r="E88" s="23"/>
      <c r="F88" s="23"/>
      <c r="G88" s="23"/>
      <c r="H88" s="23"/>
      <c r="I88" s="23"/>
    </row>
    <row r="89" spans="1:9" x14ac:dyDescent="0.15">
      <c r="A89" s="23"/>
      <c r="B89" s="418"/>
      <c r="C89" s="418"/>
      <c r="D89" s="431"/>
      <c r="E89" s="431"/>
      <c r="F89" s="431"/>
      <c r="G89" s="21"/>
      <c r="H89" s="380"/>
      <c r="I89" s="23"/>
    </row>
    <row r="90" spans="1:9" x14ac:dyDescent="0.15">
      <c r="A90" s="23"/>
      <c r="B90" s="418"/>
      <c r="C90" s="418"/>
      <c r="D90" s="431"/>
      <c r="E90" s="431"/>
      <c r="F90" s="431"/>
      <c r="G90" s="21"/>
      <c r="H90" s="380"/>
      <c r="I90" s="23"/>
    </row>
    <row r="91" spans="1:9" x14ac:dyDescent="0.15">
      <c r="A91" s="23"/>
      <c r="B91" s="418"/>
      <c r="C91" s="418"/>
      <c r="D91" s="431"/>
      <c r="E91" s="418"/>
      <c r="F91" s="431"/>
      <c r="G91" s="21"/>
      <c r="H91" s="380"/>
      <c r="I91" s="23"/>
    </row>
    <row r="92" spans="1:9" x14ac:dyDescent="0.15">
      <c r="A92" s="23"/>
      <c r="B92" s="418"/>
      <c r="C92" s="418"/>
      <c r="D92" s="431"/>
      <c r="E92" s="418"/>
      <c r="F92" s="431"/>
      <c r="G92" s="21"/>
      <c r="H92" s="21"/>
      <c r="I92" s="23"/>
    </row>
  </sheetData>
  <mergeCells count="229">
    <mergeCell ref="B89:B90"/>
    <mergeCell ref="C89:C90"/>
    <mergeCell ref="D89:D90"/>
    <mergeCell ref="E89:E90"/>
    <mergeCell ref="F89:F90"/>
    <mergeCell ref="B91:B92"/>
    <mergeCell ref="C91:C92"/>
    <mergeCell ref="D91:D92"/>
    <mergeCell ref="E91:E92"/>
    <mergeCell ref="F91:F92"/>
    <mergeCell ref="B83:B84"/>
    <mergeCell ref="C83:C84"/>
    <mergeCell ref="D83:D84"/>
    <mergeCell ref="E83:E84"/>
    <mergeCell ref="F83:F84"/>
    <mergeCell ref="B85:B86"/>
    <mergeCell ref="C85:C86"/>
    <mergeCell ref="D85:D86"/>
    <mergeCell ref="E85:E86"/>
    <mergeCell ref="F85:F86"/>
    <mergeCell ref="B79:B80"/>
    <mergeCell ref="C79:C80"/>
    <mergeCell ref="D79:D80"/>
    <mergeCell ref="E79:E80"/>
    <mergeCell ref="F79:F80"/>
    <mergeCell ref="B81:B82"/>
    <mergeCell ref="C81:C82"/>
    <mergeCell ref="D81:D82"/>
    <mergeCell ref="E81:E82"/>
    <mergeCell ref="F81:F82"/>
    <mergeCell ref="B73:B74"/>
    <mergeCell ref="C73:C74"/>
    <mergeCell ref="D73:D74"/>
    <mergeCell ref="E73:E74"/>
    <mergeCell ref="F73:F74"/>
    <mergeCell ref="B75:B76"/>
    <mergeCell ref="C75:C76"/>
    <mergeCell ref="D75:D76"/>
    <mergeCell ref="E75:E76"/>
    <mergeCell ref="F75:F76"/>
    <mergeCell ref="A69:A70"/>
    <mergeCell ref="B69:B70"/>
    <mergeCell ref="C69:C70"/>
    <mergeCell ref="D69:D70"/>
    <mergeCell ref="E69:E70"/>
    <mergeCell ref="F69:F70"/>
    <mergeCell ref="A67:A68"/>
    <mergeCell ref="D67:D68"/>
    <mergeCell ref="E67:E68"/>
    <mergeCell ref="F67:F68"/>
    <mergeCell ref="B67:C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D51:D52"/>
    <mergeCell ref="E51:E52"/>
    <mergeCell ref="F51:F52"/>
    <mergeCell ref="B52:C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B9:C10"/>
  </mergeCells>
  <phoneticPr fontId="2"/>
  <pageMargins left="0.7" right="0.7" top="0.75" bottom="0.75" header="0.3" footer="0.3"/>
  <pageSetup paperSize="9" scale="87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Q133"/>
  <sheetViews>
    <sheetView view="pageBreakPreview" zoomScaleNormal="100" zoomScaleSheetLayoutView="100" workbookViewId="0">
      <selection activeCell="H74" sqref="H74"/>
    </sheetView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2.75" style="4" customWidth="1"/>
    <col min="6" max="6" width="2.625" style="4" bestFit="1" customWidth="1"/>
    <col min="7" max="7" width="6.125" style="26" customWidth="1"/>
    <col min="8" max="11" width="10.125" style="26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 x14ac:dyDescent="0.15">
      <c r="A2" s="167" t="s">
        <v>906</v>
      </c>
      <c r="B2" s="24"/>
      <c r="C2" s="25"/>
      <c r="D2" s="25"/>
      <c r="E2" s="25"/>
      <c r="F2" s="3"/>
    </row>
    <row r="3" spans="1:11" ht="17.25" x14ac:dyDescent="0.15">
      <c r="A3" s="167" t="s">
        <v>70</v>
      </c>
      <c r="B3" s="24"/>
      <c r="C3" s="25"/>
      <c r="D3" s="25"/>
      <c r="E3" s="25"/>
    </row>
    <row r="4" spans="1:11" ht="17.25" x14ac:dyDescent="0.15">
      <c r="A4" s="167"/>
      <c r="B4" s="24"/>
      <c r="C4" s="25"/>
      <c r="D4" s="25"/>
      <c r="E4" s="25"/>
    </row>
    <row r="5" spans="1:11" x14ac:dyDescent="0.15">
      <c r="G5" s="4">
        <v>1</v>
      </c>
      <c r="H5" s="5" t="s">
        <v>2</v>
      </c>
      <c r="I5" s="5" t="s">
        <v>3</v>
      </c>
      <c r="J5" s="147" t="s">
        <v>4</v>
      </c>
      <c r="K5" s="147" t="s">
        <v>212</v>
      </c>
    </row>
    <row r="6" spans="1:11" ht="13.5" customHeight="1" x14ac:dyDescent="0.15">
      <c r="A6" s="420">
        <v>1</v>
      </c>
      <c r="B6" s="421">
        <f>VLOOKUP(A6,[1]U14GDL!$B$2:$H$17,2,0)</f>
        <v>3652640</v>
      </c>
      <c r="C6" s="421" t="str">
        <f>VLOOKUP(A6,[1]U14GDL!$B$2:$H$17,3,0)</f>
        <v>長谷川　美愛</v>
      </c>
      <c r="D6" s="421" t="s">
        <v>186</v>
      </c>
      <c r="E6" s="421" t="str">
        <f>VLOOKUP(A6,[1]U14GDL!$B$2:$H$17,4,0)</f>
        <v>ＣＳＪ</v>
      </c>
      <c r="F6" s="422" t="s">
        <v>6</v>
      </c>
      <c r="G6" s="102"/>
      <c r="H6" s="102"/>
      <c r="I6" s="103"/>
      <c r="J6" s="103"/>
      <c r="K6" s="103"/>
    </row>
    <row r="7" spans="1:11" ht="12" customHeight="1" x14ac:dyDescent="0.15">
      <c r="A7" s="420"/>
      <c r="B7" s="421"/>
      <c r="C7" s="421"/>
      <c r="D7" s="421"/>
      <c r="E7" s="421"/>
      <c r="F7" s="422"/>
      <c r="G7" s="102"/>
      <c r="H7" s="102"/>
      <c r="I7" s="103"/>
      <c r="J7" s="103"/>
      <c r="K7" s="103"/>
    </row>
    <row r="8" spans="1:11" ht="12" customHeight="1" x14ac:dyDescent="0.15">
      <c r="A8" s="420"/>
      <c r="B8" s="419">
        <f>VLOOKUP(A6,[1]U14GDL!$B$2:$H$17,5,0)</f>
        <v>3652519</v>
      </c>
      <c r="C8" s="419" t="str">
        <f>VLOOKUP(A6,[1]U14GDL!$B$2:$H$17,6,0)</f>
        <v>二瓶　ひなた</v>
      </c>
      <c r="D8" s="419" t="s">
        <v>5</v>
      </c>
      <c r="E8" s="419" t="str">
        <f>VLOOKUP(A6,[1]U14GDL!$B$2:$H$17,7,0)</f>
        <v>ＣＳＪ</v>
      </c>
      <c r="F8" s="423" t="s">
        <v>6</v>
      </c>
      <c r="G8" s="105"/>
      <c r="H8" s="102"/>
      <c r="I8" s="103"/>
      <c r="J8" s="103"/>
      <c r="K8" s="103"/>
    </row>
    <row r="9" spans="1:11" ht="12" customHeight="1" x14ac:dyDescent="0.15">
      <c r="A9" s="420"/>
      <c r="B9" s="419"/>
      <c r="C9" s="419"/>
      <c r="D9" s="419"/>
      <c r="E9" s="419"/>
      <c r="F9" s="423"/>
      <c r="G9" s="106"/>
      <c r="H9" s="30"/>
      <c r="I9" s="103"/>
      <c r="J9" s="103"/>
      <c r="K9" s="103"/>
    </row>
    <row r="10" spans="1:11" ht="12" customHeight="1" x14ac:dyDescent="0.15">
      <c r="A10" s="420">
        <v>2</v>
      </c>
      <c r="B10" s="424" t="str">
        <f>VLOOKUP(A10,[1]U14GDL!$B$2:$H$17,2,0)</f>
        <v>Bye</v>
      </c>
      <c r="C10" s="424"/>
      <c r="D10" s="421" t="s">
        <v>5</v>
      </c>
      <c r="E10" s="421"/>
      <c r="F10" s="422" t="s">
        <v>6</v>
      </c>
      <c r="G10" s="106"/>
      <c r="H10" s="105"/>
      <c r="I10" s="103"/>
      <c r="J10" s="103"/>
      <c r="K10" s="103"/>
    </row>
    <row r="11" spans="1:11" ht="12" customHeight="1" x14ac:dyDescent="0.15">
      <c r="A11" s="420"/>
      <c r="B11" s="424"/>
      <c r="C11" s="424"/>
      <c r="D11" s="421"/>
      <c r="E11" s="421"/>
      <c r="F11" s="422"/>
      <c r="G11" s="107"/>
      <c r="H11" s="106"/>
      <c r="I11" s="103"/>
      <c r="J11" s="103"/>
      <c r="K11" s="103"/>
    </row>
    <row r="12" spans="1:11" ht="12" customHeight="1" x14ac:dyDescent="0.15">
      <c r="A12" s="420"/>
      <c r="B12" s="424"/>
      <c r="C12" s="424"/>
      <c r="D12" s="419" t="s">
        <v>186</v>
      </c>
      <c r="E12" s="419"/>
      <c r="F12" s="423" t="s">
        <v>6</v>
      </c>
      <c r="G12" s="102"/>
      <c r="H12" s="106"/>
      <c r="I12" s="103"/>
      <c r="J12" s="103"/>
      <c r="K12" s="103"/>
    </row>
    <row r="13" spans="1:11" ht="12" customHeight="1" x14ac:dyDescent="0.15">
      <c r="A13" s="420"/>
      <c r="B13" s="424"/>
      <c r="C13" s="424"/>
      <c r="D13" s="419"/>
      <c r="E13" s="419"/>
      <c r="F13" s="423"/>
      <c r="G13" s="102"/>
      <c r="H13" s="106"/>
      <c r="I13" s="108" t="s">
        <v>1192</v>
      </c>
      <c r="J13" s="103"/>
      <c r="K13" s="103"/>
    </row>
    <row r="14" spans="1:11" ht="12" customHeight="1" x14ac:dyDescent="0.15">
      <c r="A14" s="420">
        <v>3</v>
      </c>
      <c r="B14" s="424" t="str">
        <f>VLOOKUP(A14,[1]U14GDL!$B$2:$H$17,2,0)</f>
        <v>Bye</v>
      </c>
      <c r="C14" s="424"/>
      <c r="D14" s="421" t="s">
        <v>25</v>
      </c>
      <c r="E14" s="421"/>
      <c r="F14" s="422" t="s">
        <v>62</v>
      </c>
      <c r="G14" s="102"/>
      <c r="H14" s="106"/>
      <c r="I14" s="109">
        <v>60.61</v>
      </c>
      <c r="J14" s="103"/>
      <c r="K14" s="103"/>
    </row>
    <row r="15" spans="1:11" ht="12" customHeight="1" x14ac:dyDescent="0.15">
      <c r="A15" s="420"/>
      <c r="B15" s="424"/>
      <c r="C15" s="424"/>
      <c r="D15" s="421"/>
      <c r="E15" s="421"/>
      <c r="F15" s="422"/>
      <c r="G15" s="30"/>
      <c r="H15" s="106"/>
      <c r="I15" s="110"/>
      <c r="J15" s="103"/>
      <c r="K15" s="103"/>
    </row>
    <row r="16" spans="1:11" ht="12" customHeight="1" x14ac:dyDescent="0.15">
      <c r="A16" s="420"/>
      <c r="B16" s="424"/>
      <c r="C16" s="424"/>
      <c r="D16" s="419" t="s">
        <v>25</v>
      </c>
      <c r="E16" s="419"/>
      <c r="F16" s="423" t="s">
        <v>26</v>
      </c>
      <c r="G16" s="105"/>
      <c r="H16" s="111"/>
      <c r="I16" s="110"/>
      <c r="J16" s="103"/>
      <c r="K16" s="103"/>
    </row>
    <row r="17" spans="1:17" ht="12" customHeight="1" x14ac:dyDescent="0.15">
      <c r="A17" s="420"/>
      <c r="B17" s="424"/>
      <c r="C17" s="424"/>
      <c r="D17" s="419"/>
      <c r="E17" s="419"/>
      <c r="F17" s="423"/>
      <c r="G17" s="106"/>
      <c r="H17" s="39"/>
      <c r="I17" s="110"/>
      <c r="J17" s="103"/>
      <c r="K17" s="103"/>
    </row>
    <row r="18" spans="1:17" ht="12" customHeight="1" x14ac:dyDescent="0.15">
      <c r="A18" s="420">
        <v>4</v>
      </c>
      <c r="B18" s="421">
        <f>VLOOKUP(A18,[1]U14GDL!$B$2:$H$17,2,0)</f>
        <v>3652580</v>
      </c>
      <c r="C18" s="421" t="str">
        <f>VLOOKUP(A18,[1]U14GDL!$B$2:$H$17,3,0)</f>
        <v>黛　花鈴</v>
      </c>
      <c r="D18" s="421" t="s">
        <v>5</v>
      </c>
      <c r="E18" s="421" t="str">
        <f>VLOOKUP(A18,[1]U14GDL!$B$2:$H$17,4,0)</f>
        <v>ＮＪＴＣ</v>
      </c>
      <c r="F18" s="422" t="s">
        <v>6</v>
      </c>
      <c r="G18" s="106"/>
      <c r="H18" s="102"/>
      <c r="I18" s="110"/>
      <c r="J18" s="103"/>
      <c r="K18" s="103"/>
    </row>
    <row r="19" spans="1:17" ht="12" customHeight="1" x14ac:dyDescent="0.15">
      <c r="A19" s="420"/>
      <c r="B19" s="421"/>
      <c r="C19" s="421"/>
      <c r="D19" s="421"/>
      <c r="E19" s="421"/>
      <c r="F19" s="422"/>
      <c r="G19" s="107"/>
      <c r="H19" s="102"/>
      <c r="I19" s="110"/>
      <c r="J19" s="103"/>
      <c r="K19" s="103"/>
    </row>
    <row r="20" spans="1:17" ht="12" customHeight="1" x14ac:dyDescent="0.15">
      <c r="A20" s="420"/>
      <c r="B20" s="419">
        <f>VLOOKUP(A18,[1]U14GDL!$B$2:$H$17,5,0)</f>
        <v>3652547</v>
      </c>
      <c r="C20" s="419" t="str">
        <f>VLOOKUP(A18,[1]U14GDL!$B$2:$H$17,6,0)</f>
        <v>糸賀　咲和</v>
      </c>
      <c r="D20" s="419" t="s">
        <v>5</v>
      </c>
      <c r="E20" s="419" t="str">
        <f>VLOOKUP(A18,[1]U14GDL!$B$2:$H$17,7,0)</f>
        <v>Ｔ－１</v>
      </c>
      <c r="F20" s="423" t="s">
        <v>62</v>
      </c>
      <c r="G20" s="102"/>
      <c r="H20" s="102"/>
      <c r="I20" s="110"/>
      <c r="J20" s="103"/>
      <c r="K20" s="103"/>
    </row>
    <row r="21" spans="1:17" ht="12" customHeight="1" x14ac:dyDescent="0.15">
      <c r="A21" s="420"/>
      <c r="B21" s="419"/>
      <c r="C21" s="419"/>
      <c r="D21" s="419"/>
      <c r="E21" s="419"/>
      <c r="F21" s="423"/>
      <c r="G21" s="102"/>
      <c r="H21" s="102"/>
      <c r="I21" s="110"/>
      <c r="J21" s="113" t="s">
        <v>1192</v>
      </c>
      <c r="K21" s="103"/>
    </row>
    <row r="22" spans="1:17" ht="12" customHeight="1" x14ac:dyDescent="0.15">
      <c r="A22" s="420">
        <v>5</v>
      </c>
      <c r="B22" s="421">
        <f>VLOOKUP(A22,[1]U14GDL!$B$2:$H$17,2,0)</f>
        <v>3652598</v>
      </c>
      <c r="C22" s="421" t="str">
        <f>VLOOKUP(A22,[1]U14GDL!$B$2:$H$17,3,0)</f>
        <v>山本　夢</v>
      </c>
      <c r="D22" s="421" t="s">
        <v>5</v>
      </c>
      <c r="E22" s="421" t="str">
        <f>VLOOKUP(A22,[1]U14GDL!$B$2:$H$17,4,0)</f>
        <v>ＮＪＴＣ</v>
      </c>
      <c r="F22" s="422" t="s">
        <v>62</v>
      </c>
      <c r="G22" s="102"/>
      <c r="H22" s="102"/>
      <c r="I22" s="110"/>
      <c r="J22" s="109">
        <v>61.63</v>
      </c>
      <c r="K22" s="103"/>
    </row>
    <row r="23" spans="1:17" ht="12" customHeight="1" x14ac:dyDescent="0.15">
      <c r="A23" s="420"/>
      <c r="B23" s="421"/>
      <c r="C23" s="421"/>
      <c r="D23" s="421"/>
      <c r="E23" s="421"/>
      <c r="F23" s="422"/>
      <c r="G23" s="30"/>
      <c r="H23" s="102"/>
      <c r="I23" s="110"/>
      <c r="J23" s="110"/>
      <c r="K23" s="103"/>
    </row>
    <row r="24" spans="1:17" ht="12" customHeight="1" x14ac:dyDescent="0.15">
      <c r="A24" s="420"/>
      <c r="B24" s="419">
        <f>VLOOKUP(A22,[1]U14GDL!$B$2:$H$17,5,0)</f>
        <v>3652576</v>
      </c>
      <c r="C24" s="419" t="str">
        <f>VLOOKUP(A22,[1]U14GDL!$B$2:$H$17,6,0)</f>
        <v>渡邊　彩枝</v>
      </c>
      <c r="D24" s="419" t="s">
        <v>5</v>
      </c>
      <c r="E24" s="419" t="str">
        <f>VLOOKUP(A22,[1]U14GDL!$B$2:$H$17,7,0)</f>
        <v>ＮＪＴＣ</v>
      </c>
      <c r="F24" s="423" t="s">
        <v>213</v>
      </c>
      <c r="G24" s="105"/>
      <c r="H24" s="102"/>
      <c r="I24" s="110"/>
      <c r="J24" s="110"/>
      <c r="K24" s="103"/>
    </row>
    <row r="25" spans="1:17" ht="12" customHeight="1" x14ac:dyDescent="0.15">
      <c r="A25" s="420"/>
      <c r="B25" s="419"/>
      <c r="C25" s="419"/>
      <c r="D25" s="419"/>
      <c r="E25" s="419"/>
      <c r="F25" s="423"/>
      <c r="G25" s="106"/>
      <c r="H25" s="112"/>
      <c r="I25" s="110"/>
      <c r="J25" s="110"/>
      <c r="K25" s="103"/>
      <c r="N25" s="139"/>
      <c r="O25" s="140"/>
      <c r="P25" s="139"/>
      <c r="Q25" s="141"/>
    </row>
    <row r="26" spans="1:17" ht="12" customHeight="1" x14ac:dyDescent="0.15">
      <c r="A26" s="420">
        <v>6</v>
      </c>
      <c r="B26" s="424" t="str">
        <f>VLOOKUP(A26,[1]U14GDL!$B$2:$H$17,2,0)</f>
        <v>Bye</v>
      </c>
      <c r="C26" s="424"/>
      <c r="D26" s="421" t="s">
        <v>61</v>
      </c>
      <c r="E26" s="421"/>
      <c r="F26" s="422" t="s">
        <v>6</v>
      </c>
      <c r="G26" s="106"/>
      <c r="H26" s="105"/>
      <c r="I26" s="110"/>
      <c r="J26" s="110"/>
      <c r="K26" s="103"/>
    </row>
    <row r="27" spans="1:17" ht="12" customHeight="1" x14ac:dyDescent="0.15">
      <c r="A27" s="420"/>
      <c r="B27" s="424"/>
      <c r="C27" s="424"/>
      <c r="D27" s="421"/>
      <c r="E27" s="421"/>
      <c r="F27" s="422"/>
      <c r="G27" s="107"/>
      <c r="H27" s="106"/>
      <c r="I27" s="110"/>
      <c r="J27" s="110"/>
      <c r="K27" s="103"/>
    </row>
    <row r="28" spans="1:17" ht="12" customHeight="1" x14ac:dyDescent="0.15">
      <c r="A28" s="420"/>
      <c r="B28" s="424"/>
      <c r="C28" s="424"/>
      <c r="D28" s="419" t="s">
        <v>5</v>
      </c>
      <c r="E28" s="419"/>
      <c r="F28" s="423" t="s">
        <v>6</v>
      </c>
      <c r="G28" s="102"/>
      <c r="H28" s="106"/>
      <c r="I28" s="110"/>
      <c r="J28" s="110"/>
      <c r="K28" s="103"/>
    </row>
    <row r="29" spans="1:17" ht="12" customHeight="1" x14ac:dyDescent="0.15">
      <c r="A29" s="420"/>
      <c r="B29" s="424"/>
      <c r="C29" s="424"/>
      <c r="D29" s="419"/>
      <c r="E29" s="419"/>
      <c r="F29" s="423"/>
      <c r="G29" s="102"/>
      <c r="H29" s="106"/>
      <c r="I29" s="113" t="s">
        <v>1193</v>
      </c>
      <c r="J29" s="114"/>
      <c r="K29" s="103"/>
    </row>
    <row r="30" spans="1:17" ht="12" customHeight="1" x14ac:dyDescent="0.15">
      <c r="A30" s="420">
        <v>7</v>
      </c>
      <c r="B30" s="421">
        <f>VLOOKUP(A30,[1]U14GDL!$B$2:$H$17,2,0)</f>
        <v>3652585</v>
      </c>
      <c r="C30" s="421" t="str">
        <f>VLOOKUP(A30,[1]U14GDL!$B$2:$H$17,3,0)</f>
        <v>小西　真朱</v>
      </c>
      <c r="D30" s="421" t="s">
        <v>5</v>
      </c>
      <c r="E30" s="421" t="str">
        <f>VLOOKUP(A30,[1]U14GDL!$B$2:$H$17,4,0)</f>
        <v>Ａｓｃｈ Ｔ．Ａ</v>
      </c>
      <c r="F30" s="422" t="s">
        <v>6</v>
      </c>
      <c r="G30" s="102"/>
      <c r="H30" s="106"/>
      <c r="I30" s="103">
        <v>62.62</v>
      </c>
      <c r="J30" s="110"/>
      <c r="K30" s="103"/>
    </row>
    <row r="31" spans="1:17" ht="12" customHeight="1" x14ac:dyDescent="0.15">
      <c r="A31" s="420"/>
      <c r="B31" s="421"/>
      <c r="C31" s="421"/>
      <c r="D31" s="421"/>
      <c r="E31" s="421"/>
      <c r="F31" s="422"/>
      <c r="G31" s="30"/>
      <c r="H31" s="106"/>
      <c r="I31" s="103"/>
      <c r="J31" s="110"/>
      <c r="K31" s="103"/>
    </row>
    <row r="32" spans="1:17" ht="12" customHeight="1" x14ac:dyDescent="0.15">
      <c r="A32" s="420"/>
      <c r="B32" s="334">
        <f>VLOOKUP(A30,[1]U14GDL!$B$2:$H$17,5,0)</f>
        <v>3652544</v>
      </c>
      <c r="C32" s="334" t="str">
        <f>VLOOKUP(A30,[1]U14GDL!$B$2:$H$17,6,0)</f>
        <v>深野　莉々子</v>
      </c>
      <c r="D32" s="334" t="s">
        <v>5</v>
      </c>
      <c r="E32" s="334" t="str">
        <f>VLOOKUP(A30,[1]U14GDL!$B$2:$H$17,7,0)</f>
        <v>Ａｓｃｈ Ｔ．Ａ</v>
      </c>
      <c r="F32" s="337" t="s">
        <v>6</v>
      </c>
      <c r="G32" s="105"/>
      <c r="H32" s="111"/>
      <c r="I32" s="103"/>
      <c r="J32" s="110"/>
      <c r="K32" s="103"/>
    </row>
    <row r="33" spans="1:12" ht="12" customHeight="1" x14ac:dyDescent="0.15">
      <c r="A33" s="420"/>
      <c r="B33" s="462" t="s">
        <v>1261</v>
      </c>
      <c r="C33" s="462"/>
      <c r="D33" s="334"/>
      <c r="E33" s="334"/>
      <c r="F33" s="337"/>
      <c r="G33" s="106"/>
      <c r="H33" s="39" t="s">
        <v>1190</v>
      </c>
      <c r="I33" s="103"/>
      <c r="J33" s="110"/>
      <c r="K33" s="103"/>
    </row>
    <row r="34" spans="1:12" ht="12" customHeight="1" x14ac:dyDescent="0.15">
      <c r="A34" s="420">
        <v>8</v>
      </c>
      <c r="B34" s="421">
        <f>VLOOKUP(A34,[1]U14GDL!$B$2:$H$17,2,0)</f>
        <v>3652452</v>
      </c>
      <c r="C34" s="421" t="str">
        <f>VLOOKUP(A34,[1]U14GDL!$B$2:$H$17,3,0)</f>
        <v>小湊　美波</v>
      </c>
      <c r="D34" s="421" t="s">
        <v>61</v>
      </c>
      <c r="E34" s="421" t="str">
        <f>VLOOKUP(A34,[1]U14GDL!$B$2:$H$17,4,0)</f>
        <v>エースＴＡ</v>
      </c>
      <c r="F34" s="422" t="s">
        <v>6</v>
      </c>
      <c r="G34" s="106"/>
      <c r="H34" s="102" t="s">
        <v>1191</v>
      </c>
      <c r="I34" s="103"/>
      <c r="J34" s="110"/>
      <c r="K34" s="103"/>
    </row>
    <row r="35" spans="1:12" ht="12" customHeight="1" x14ac:dyDescent="0.15">
      <c r="A35" s="420"/>
      <c r="B35" s="421"/>
      <c r="C35" s="421"/>
      <c r="D35" s="421"/>
      <c r="E35" s="421"/>
      <c r="F35" s="422"/>
      <c r="G35" s="107"/>
      <c r="H35" s="102"/>
      <c r="I35" s="103"/>
      <c r="J35" s="110"/>
      <c r="K35" s="103"/>
    </row>
    <row r="36" spans="1:12" ht="12" customHeight="1" x14ac:dyDescent="0.15">
      <c r="A36" s="420"/>
      <c r="B36" s="419">
        <f>VLOOKUP(A34,[1]U14GDL!$B$2:$H$17,5,0)</f>
        <v>3652586</v>
      </c>
      <c r="C36" s="419" t="str">
        <f>VLOOKUP(A34,[1]U14GDL!$B$2:$H$17,6,0)</f>
        <v>松本　陽玖</v>
      </c>
      <c r="D36" s="419" t="s">
        <v>61</v>
      </c>
      <c r="E36" s="419" t="str">
        <f>VLOOKUP(A34,[1]U14GDL!$B$2:$H$17,7,0)</f>
        <v>ＮＦＳＣ</v>
      </c>
      <c r="F36" s="423" t="s">
        <v>99</v>
      </c>
      <c r="G36" s="102"/>
      <c r="H36" s="102"/>
      <c r="I36" s="103"/>
      <c r="J36" s="110"/>
      <c r="K36" s="103"/>
    </row>
    <row r="37" spans="1:12" ht="12" customHeight="1" x14ac:dyDescent="0.15">
      <c r="A37" s="420"/>
      <c r="B37" s="419"/>
      <c r="C37" s="419"/>
      <c r="D37" s="419"/>
      <c r="E37" s="419"/>
      <c r="F37" s="423"/>
      <c r="G37" s="102"/>
      <c r="H37" s="102"/>
      <c r="I37" s="103"/>
      <c r="J37" s="110"/>
      <c r="K37" s="113" t="s">
        <v>1192</v>
      </c>
    </row>
    <row r="38" spans="1:12" ht="12" customHeight="1" x14ac:dyDescent="0.15">
      <c r="A38" s="420">
        <v>9</v>
      </c>
      <c r="B38" s="421">
        <f>VLOOKUP(A38,[1]U14GDL!$B$2:$H$17,2,0)</f>
        <v>3652553</v>
      </c>
      <c r="C38" s="421" t="str">
        <f>VLOOKUP(A38,[1]U14GDL!$B$2:$H$17,3,0)</f>
        <v>改田　明優</v>
      </c>
      <c r="D38" s="421" t="s">
        <v>5</v>
      </c>
      <c r="E38" s="421" t="str">
        <f>VLOOKUP(A38,[1]U14GDL!$B$2:$H$17,4,0)</f>
        <v>ＣＳＪ</v>
      </c>
      <c r="F38" s="422" t="s">
        <v>213</v>
      </c>
      <c r="G38" s="102"/>
      <c r="H38" s="102"/>
      <c r="I38" s="103"/>
      <c r="J38" s="110"/>
      <c r="K38" s="115">
        <v>64.62</v>
      </c>
      <c r="L38" s="23"/>
    </row>
    <row r="39" spans="1:12" ht="12" customHeight="1" x14ac:dyDescent="0.15">
      <c r="A39" s="420"/>
      <c r="B39" s="421"/>
      <c r="C39" s="421"/>
      <c r="D39" s="421"/>
      <c r="E39" s="421"/>
      <c r="F39" s="422"/>
      <c r="G39" s="30"/>
      <c r="H39" s="102"/>
      <c r="I39" s="103"/>
      <c r="J39" s="110"/>
      <c r="K39" s="117"/>
      <c r="L39" s="23"/>
    </row>
    <row r="40" spans="1:12" ht="12" customHeight="1" x14ac:dyDescent="0.15">
      <c r="A40" s="420"/>
      <c r="B40" s="419">
        <f>VLOOKUP(A38,[1]U14GDL!$B$2:$H$17,5,0)</f>
        <v>3652624</v>
      </c>
      <c r="C40" s="419" t="str">
        <f>VLOOKUP(A38,[1]U14GDL!$B$2:$H$17,6,0)</f>
        <v>朝日　芙美佳</v>
      </c>
      <c r="D40" s="419" t="s">
        <v>5</v>
      </c>
      <c r="E40" s="463" t="str">
        <f>VLOOKUP(A38,[1]U14GDL!$B$2:$H$17,7,0)</f>
        <v>Ｆｕｎ　ｔｏ　Ｔｅｎｎｉｓ</v>
      </c>
      <c r="F40" s="423" t="s">
        <v>6</v>
      </c>
      <c r="G40" s="105"/>
      <c r="H40" s="102"/>
      <c r="I40" s="103"/>
      <c r="J40" s="110"/>
      <c r="K40" s="117"/>
      <c r="L40" s="23"/>
    </row>
    <row r="41" spans="1:12" ht="12" customHeight="1" x14ac:dyDescent="0.15">
      <c r="A41" s="420"/>
      <c r="B41" s="419"/>
      <c r="C41" s="419"/>
      <c r="D41" s="419"/>
      <c r="E41" s="463"/>
      <c r="F41" s="423"/>
      <c r="G41" s="106"/>
      <c r="H41" s="112"/>
      <c r="I41" s="103"/>
      <c r="J41" s="110"/>
      <c r="K41" s="117"/>
      <c r="L41" s="23"/>
    </row>
    <row r="42" spans="1:12" ht="12" customHeight="1" x14ac:dyDescent="0.15">
      <c r="A42" s="420">
        <v>10</v>
      </c>
      <c r="B42" s="424" t="str">
        <f>VLOOKUP(A42,[1]U14GDL!$B$2:$H$17,2,0)</f>
        <v>Bye</v>
      </c>
      <c r="C42" s="424"/>
      <c r="D42" s="421" t="s">
        <v>5</v>
      </c>
      <c r="E42" s="421"/>
      <c r="F42" s="422" t="s">
        <v>6</v>
      </c>
      <c r="G42" s="106"/>
      <c r="H42" s="105"/>
      <c r="I42" s="103"/>
      <c r="J42" s="110"/>
      <c r="K42" s="117"/>
      <c r="L42" s="23"/>
    </row>
    <row r="43" spans="1:12" ht="12" customHeight="1" x14ac:dyDescent="0.15">
      <c r="A43" s="420"/>
      <c r="B43" s="424"/>
      <c r="C43" s="424"/>
      <c r="D43" s="421"/>
      <c r="E43" s="421"/>
      <c r="F43" s="422"/>
      <c r="G43" s="107"/>
      <c r="H43" s="106"/>
      <c r="I43" s="103"/>
      <c r="J43" s="110"/>
      <c r="K43" s="117"/>
      <c r="L43" s="23"/>
    </row>
    <row r="44" spans="1:12" ht="12" customHeight="1" x14ac:dyDescent="0.15">
      <c r="A44" s="420"/>
      <c r="B44" s="424"/>
      <c r="C44" s="424"/>
      <c r="D44" s="419" t="s">
        <v>5</v>
      </c>
      <c r="E44" s="419"/>
      <c r="F44" s="423" t="s">
        <v>99</v>
      </c>
      <c r="G44" s="102"/>
      <c r="H44" s="106"/>
      <c r="I44" s="103"/>
      <c r="J44" s="110"/>
      <c r="K44" s="117"/>
      <c r="L44" s="23"/>
    </row>
    <row r="45" spans="1:12" ht="12" customHeight="1" x14ac:dyDescent="0.15">
      <c r="A45" s="420"/>
      <c r="B45" s="424"/>
      <c r="C45" s="424"/>
      <c r="D45" s="419"/>
      <c r="E45" s="419"/>
      <c r="F45" s="423"/>
      <c r="G45" s="102"/>
      <c r="H45" s="106"/>
      <c r="I45" s="113" t="s">
        <v>1194</v>
      </c>
      <c r="J45" s="110"/>
      <c r="K45" s="117"/>
      <c r="L45" s="23"/>
    </row>
    <row r="46" spans="1:12" ht="12" customHeight="1" x14ac:dyDescent="0.15">
      <c r="A46" s="420">
        <v>11</v>
      </c>
      <c r="B46" s="424" t="str">
        <f>VLOOKUP(A46,[1]U14GDL!$B$2:$H$17,2,0)</f>
        <v>Bye</v>
      </c>
      <c r="C46" s="424"/>
      <c r="D46" s="421" t="s">
        <v>61</v>
      </c>
      <c r="E46" s="421"/>
      <c r="F46" s="422" t="s">
        <v>6</v>
      </c>
      <c r="G46" s="102"/>
      <c r="H46" s="106"/>
      <c r="I46" s="109">
        <v>61.62</v>
      </c>
      <c r="J46" s="110"/>
      <c r="K46" s="117"/>
      <c r="L46" s="23"/>
    </row>
    <row r="47" spans="1:12" ht="12" customHeight="1" x14ac:dyDescent="0.15">
      <c r="A47" s="420"/>
      <c r="B47" s="424"/>
      <c r="C47" s="424"/>
      <c r="D47" s="421"/>
      <c r="E47" s="421"/>
      <c r="F47" s="422"/>
      <c r="G47" s="30"/>
      <c r="H47" s="106"/>
      <c r="I47" s="110"/>
      <c r="J47" s="110"/>
      <c r="K47" s="117"/>
      <c r="L47" s="23"/>
    </row>
    <row r="48" spans="1:12" ht="12" customHeight="1" x14ac:dyDescent="0.15">
      <c r="A48" s="420"/>
      <c r="B48" s="424"/>
      <c r="C48" s="424"/>
      <c r="D48" s="419" t="s">
        <v>5</v>
      </c>
      <c r="E48" s="419"/>
      <c r="F48" s="423" t="s">
        <v>62</v>
      </c>
      <c r="G48" s="105"/>
      <c r="H48" s="111"/>
      <c r="I48" s="110"/>
      <c r="J48" s="110"/>
      <c r="K48" s="117"/>
      <c r="L48" s="23"/>
    </row>
    <row r="49" spans="1:12" ht="12" customHeight="1" x14ac:dyDescent="0.15">
      <c r="A49" s="420"/>
      <c r="B49" s="424"/>
      <c r="C49" s="424"/>
      <c r="D49" s="419"/>
      <c r="E49" s="419"/>
      <c r="F49" s="423"/>
      <c r="G49" s="106"/>
      <c r="H49" s="39"/>
      <c r="I49" s="110"/>
      <c r="J49" s="110"/>
      <c r="K49" s="117"/>
      <c r="L49" s="23"/>
    </row>
    <row r="50" spans="1:12" ht="12" customHeight="1" x14ac:dyDescent="0.15">
      <c r="A50" s="420">
        <v>12</v>
      </c>
      <c r="B50" s="421">
        <f>VLOOKUP(A50,[1]U14GDL!$B$2:$H$17,2,0)</f>
        <v>3652575</v>
      </c>
      <c r="C50" s="421" t="str">
        <f>VLOOKUP(A50,[1]U14GDL!$B$2:$H$17,3,0)</f>
        <v>赤松　果林</v>
      </c>
      <c r="D50" s="421" t="s">
        <v>61</v>
      </c>
      <c r="E50" s="421" t="str">
        <f>VLOOKUP(A50,[1]U14GDL!$B$2:$H$17,4,0)</f>
        <v>ＫＣＪＴＡ</v>
      </c>
      <c r="F50" s="422" t="s">
        <v>6</v>
      </c>
      <c r="G50" s="106"/>
      <c r="H50" s="102"/>
      <c r="I50" s="110"/>
      <c r="J50" s="110"/>
      <c r="K50" s="117"/>
      <c r="L50" s="23"/>
    </row>
    <row r="51" spans="1:12" ht="12" customHeight="1" x14ac:dyDescent="0.15">
      <c r="A51" s="420"/>
      <c r="B51" s="421"/>
      <c r="C51" s="421"/>
      <c r="D51" s="421"/>
      <c r="E51" s="421"/>
      <c r="F51" s="422"/>
      <c r="G51" s="107"/>
      <c r="H51" s="142"/>
      <c r="I51" s="110"/>
      <c r="J51" s="110"/>
      <c r="K51" s="117"/>
      <c r="L51" s="23"/>
    </row>
    <row r="52" spans="1:12" ht="12" customHeight="1" x14ac:dyDescent="0.15">
      <c r="A52" s="420"/>
      <c r="B52" s="419">
        <f>VLOOKUP(A50,[1]U14GDL!$B$2:$H$17,5,0)</f>
        <v>3652587</v>
      </c>
      <c r="C52" s="419" t="str">
        <f>VLOOKUP(A50,[1]U14GDL!$B$2:$H$17,6,0)</f>
        <v>石川　莉咲</v>
      </c>
      <c r="D52" s="419" t="s">
        <v>98</v>
      </c>
      <c r="E52" s="419" t="str">
        <f>VLOOKUP(A50,[1]U14GDL!$B$2:$H$17,7,0)</f>
        <v>ＫＣＪＴＡ</v>
      </c>
      <c r="F52" s="423" t="s">
        <v>62</v>
      </c>
      <c r="G52" s="102"/>
      <c r="H52" s="102"/>
      <c r="I52" s="110"/>
      <c r="J52" s="110"/>
      <c r="K52" s="117"/>
      <c r="L52" s="23"/>
    </row>
    <row r="53" spans="1:12" ht="12" customHeight="1" x14ac:dyDescent="0.15">
      <c r="A53" s="420"/>
      <c r="B53" s="419"/>
      <c r="C53" s="419"/>
      <c r="D53" s="419"/>
      <c r="E53" s="419"/>
      <c r="F53" s="423"/>
      <c r="G53" s="102"/>
      <c r="H53" s="102"/>
      <c r="I53" s="110"/>
      <c r="J53" s="118" t="s">
        <v>1195</v>
      </c>
      <c r="K53" s="117"/>
      <c r="L53" s="23"/>
    </row>
    <row r="54" spans="1:12" ht="12" customHeight="1" x14ac:dyDescent="0.15">
      <c r="A54" s="420">
        <v>13</v>
      </c>
      <c r="B54" s="424" t="str">
        <f>VLOOKUP(A54,[1]U14GDL!$B$2:$H$17,2,0)</f>
        <v>Bye</v>
      </c>
      <c r="C54" s="424"/>
      <c r="D54" s="421" t="s">
        <v>5</v>
      </c>
      <c r="E54" s="421"/>
      <c r="F54" s="422" t="s">
        <v>6</v>
      </c>
      <c r="G54" s="102"/>
      <c r="H54" s="102"/>
      <c r="I54" s="110"/>
      <c r="J54" s="103">
        <v>63.64</v>
      </c>
      <c r="K54" s="117"/>
      <c r="L54" s="23"/>
    </row>
    <row r="55" spans="1:12" ht="12" customHeight="1" x14ac:dyDescent="0.15">
      <c r="A55" s="420"/>
      <c r="B55" s="424"/>
      <c r="C55" s="424"/>
      <c r="D55" s="421"/>
      <c r="E55" s="421"/>
      <c r="F55" s="422"/>
      <c r="G55" s="30"/>
      <c r="H55" s="102"/>
      <c r="I55" s="110"/>
      <c r="J55" s="103"/>
      <c r="K55" s="117"/>
      <c r="L55" s="23"/>
    </row>
    <row r="56" spans="1:12" ht="12" customHeight="1" x14ac:dyDescent="0.15">
      <c r="A56" s="420"/>
      <c r="B56" s="424"/>
      <c r="C56" s="424"/>
      <c r="D56" s="419" t="s">
        <v>98</v>
      </c>
      <c r="E56" s="419"/>
      <c r="F56" s="423" t="s">
        <v>62</v>
      </c>
      <c r="G56" s="105"/>
      <c r="H56" s="102"/>
      <c r="I56" s="110"/>
      <c r="J56" s="103"/>
      <c r="K56" s="117"/>
      <c r="L56" s="23"/>
    </row>
    <row r="57" spans="1:12" ht="12" customHeight="1" x14ac:dyDescent="0.15">
      <c r="A57" s="420"/>
      <c r="B57" s="424"/>
      <c r="C57" s="424"/>
      <c r="D57" s="419"/>
      <c r="E57" s="419"/>
      <c r="F57" s="423"/>
      <c r="G57" s="106"/>
      <c r="H57" s="112"/>
      <c r="I57" s="110"/>
      <c r="J57" s="103"/>
      <c r="K57" s="117"/>
      <c r="L57" s="23"/>
    </row>
    <row r="58" spans="1:12" ht="12" customHeight="1" x14ac:dyDescent="0.15">
      <c r="A58" s="420">
        <v>14</v>
      </c>
      <c r="B58" s="421">
        <f>VLOOKUP(A58,[1]U14GDL!$B$2:$H$17,2,0)</f>
        <v>3652554</v>
      </c>
      <c r="C58" s="421" t="str">
        <f>VLOOKUP(A58,[1]U14GDL!$B$2:$H$17,3,0)</f>
        <v>土井　陽愛</v>
      </c>
      <c r="D58" s="421" t="s">
        <v>5</v>
      </c>
      <c r="E58" s="421" t="str">
        <f>VLOOKUP(A58,[1]U14GDL!$B$2:$H$17,4,0)</f>
        <v>ＣＳＪ</v>
      </c>
      <c r="F58" s="422" t="s">
        <v>62</v>
      </c>
      <c r="G58" s="106"/>
      <c r="H58" s="105"/>
      <c r="I58" s="110"/>
      <c r="J58" s="103"/>
      <c r="K58" s="117"/>
      <c r="L58" s="23"/>
    </row>
    <row r="59" spans="1:12" ht="12" customHeight="1" x14ac:dyDescent="0.15">
      <c r="A59" s="420"/>
      <c r="B59" s="421"/>
      <c r="C59" s="421"/>
      <c r="D59" s="421"/>
      <c r="E59" s="421"/>
      <c r="F59" s="422"/>
      <c r="G59" s="107"/>
      <c r="H59" s="106"/>
      <c r="I59" s="110"/>
      <c r="J59" s="103"/>
      <c r="K59" s="117"/>
      <c r="L59" s="23"/>
    </row>
    <row r="60" spans="1:12" ht="12" customHeight="1" x14ac:dyDescent="0.15">
      <c r="A60" s="420"/>
      <c r="B60" s="419">
        <f>VLOOKUP(A58,[1]U14GDL!$B$2:$H$17,5,0)</f>
        <v>3652548</v>
      </c>
      <c r="C60" s="419" t="str">
        <f>VLOOKUP(A58,[1]U14GDL!$B$2:$H$17,6,0)</f>
        <v>片山　葉子</v>
      </c>
      <c r="D60" s="419" t="s">
        <v>5</v>
      </c>
      <c r="E60" s="419" t="str">
        <f>VLOOKUP(A58,[1]U14GDL!$B$2:$H$17,7,0)</f>
        <v>守谷ＴＣ</v>
      </c>
      <c r="F60" s="423" t="s">
        <v>99</v>
      </c>
      <c r="G60" s="102"/>
      <c r="H60" s="106"/>
      <c r="I60" s="110"/>
      <c r="J60" s="103"/>
      <c r="K60" s="117"/>
      <c r="L60" s="23"/>
    </row>
    <row r="61" spans="1:12" ht="12" customHeight="1" x14ac:dyDescent="0.15">
      <c r="A61" s="420"/>
      <c r="B61" s="419"/>
      <c r="C61" s="419"/>
      <c r="D61" s="419"/>
      <c r="E61" s="419"/>
      <c r="F61" s="423"/>
      <c r="G61" s="102"/>
      <c r="H61" s="106"/>
      <c r="I61" s="118" t="s">
        <v>1195</v>
      </c>
      <c r="J61" s="103"/>
      <c r="K61" s="117"/>
      <c r="L61" s="23"/>
    </row>
    <row r="62" spans="1:12" ht="12" customHeight="1" x14ac:dyDescent="0.15">
      <c r="A62" s="420">
        <v>15</v>
      </c>
      <c r="B62" s="424" t="str">
        <f>VLOOKUP(A62,[1]U14GDL!$B$2:$H$17,2,0)</f>
        <v>Bye</v>
      </c>
      <c r="C62" s="424"/>
      <c r="D62" s="421" t="s">
        <v>61</v>
      </c>
      <c r="E62" s="421"/>
      <c r="F62" s="422" t="s">
        <v>6</v>
      </c>
      <c r="G62" s="102"/>
      <c r="H62" s="106"/>
      <c r="I62" s="103" t="s">
        <v>1196</v>
      </c>
      <c r="J62" s="103"/>
      <c r="K62" s="117"/>
      <c r="L62" s="23"/>
    </row>
    <row r="63" spans="1:12" ht="12" customHeight="1" x14ac:dyDescent="0.15">
      <c r="A63" s="420"/>
      <c r="B63" s="424"/>
      <c r="C63" s="424"/>
      <c r="D63" s="421"/>
      <c r="E63" s="421"/>
      <c r="F63" s="422"/>
      <c r="G63" s="30"/>
      <c r="H63" s="106"/>
      <c r="I63" s="143" t="s">
        <v>1197</v>
      </c>
      <c r="J63" s="103"/>
      <c r="K63" s="117"/>
      <c r="L63" s="23"/>
    </row>
    <row r="64" spans="1:12" ht="12" customHeight="1" x14ac:dyDescent="0.15">
      <c r="A64" s="420"/>
      <c r="B64" s="424"/>
      <c r="C64" s="424"/>
      <c r="D64" s="419" t="s">
        <v>61</v>
      </c>
      <c r="E64" s="419"/>
      <c r="F64" s="423" t="s">
        <v>99</v>
      </c>
      <c r="G64" s="105"/>
      <c r="H64" s="111"/>
      <c r="I64" s="356" t="s">
        <v>1198</v>
      </c>
      <c r="J64" s="103"/>
      <c r="K64" s="117"/>
      <c r="L64" s="23"/>
    </row>
    <row r="65" spans="1:12" ht="12" customHeight="1" x14ac:dyDescent="0.15">
      <c r="A65" s="420"/>
      <c r="B65" s="424"/>
      <c r="C65" s="424"/>
      <c r="D65" s="419"/>
      <c r="E65" s="419"/>
      <c r="F65" s="423"/>
      <c r="G65" s="106"/>
      <c r="H65" s="39"/>
      <c r="I65" s="103"/>
      <c r="J65" s="103"/>
      <c r="K65" s="117"/>
      <c r="L65" s="23"/>
    </row>
    <row r="66" spans="1:12" ht="12" customHeight="1" x14ac:dyDescent="0.15">
      <c r="A66" s="420">
        <v>16</v>
      </c>
      <c r="B66" s="421">
        <f>VLOOKUP(A66,[1]U14GDL!$B$2:$H$17,2,0)</f>
        <v>3652569</v>
      </c>
      <c r="C66" s="421" t="str">
        <f>VLOOKUP(A66,[1]U14GDL!$B$2:$H$17,3,0)</f>
        <v>布谷　莉子</v>
      </c>
      <c r="D66" s="421" t="s">
        <v>98</v>
      </c>
      <c r="E66" s="421" t="str">
        <f>VLOOKUP(A66,[1]U14GDL!$B$2:$H$17,4,0)</f>
        <v>ＣＳＪ</v>
      </c>
      <c r="F66" s="422" t="s">
        <v>99</v>
      </c>
      <c r="G66" s="106"/>
      <c r="H66" s="102"/>
      <c r="I66" s="103"/>
      <c r="J66" s="103"/>
      <c r="K66" s="117"/>
      <c r="L66" s="23"/>
    </row>
    <row r="67" spans="1:12" ht="12" customHeight="1" x14ac:dyDescent="0.15">
      <c r="A67" s="420"/>
      <c r="B67" s="421"/>
      <c r="C67" s="421"/>
      <c r="D67" s="421"/>
      <c r="E67" s="421"/>
      <c r="F67" s="422"/>
      <c r="G67" s="107"/>
      <c r="H67" s="102"/>
      <c r="I67" s="103"/>
      <c r="J67" s="103"/>
      <c r="K67" s="117"/>
      <c r="L67" s="23"/>
    </row>
    <row r="68" spans="1:12" ht="12" customHeight="1" x14ac:dyDescent="0.15">
      <c r="A68" s="420"/>
      <c r="B68" s="419">
        <f>VLOOKUP(A66,[1]U14GDL!$B$2:$H$17,5,0)</f>
        <v>3652637</v>
      </c>
      <c r="C68" s="419" t="str">
        <f>VLOOKUP(A66,[1]U14GDL!$B$2:$H$17,6,0)</f>
        <v>鈴木　宙奈</v>
      </c>
      <c r="D68" s="419" t="s">
        <v>61</v>
      </c>
      <c r="E68" s="419" t="str">
        <f>VLOOKUP(A66,[1]U14GDL!$B$2:$H$17,7,0)</f>
        <v>ＣＳＪ</v>
      </c>
      <c r="F68" s="423" t="s">
        <v>62</v>
      </c>
      <c r="G68" s="102"/>
      <c r="H68" s="102"/>
      <c r="I68" s="103"/>
      <c r="J68" s="103"/>
      <c r="K68" s="117"/>
      <c r="L68" s="23"/>
    </row>
    <row r="69" spans="1:12" ht="12" customHeight="1" x14ac:dyDescent="0.15">
      <c r="A69" s="420"/>
      <c r="B69" s="419"/>
      <c r="C69" s="419"/>
      <c r="D69" s="419"/>
      <c r="E69" s="419"/>
      <c r="F69" s="423"/>
      <c r="G69" s="102"/>
      <c r="H69" s="102"/>
      <c r="I69" s="103"/>
      <c r="J69" s="103"/>
      <c r="K69" s="117"/>
      <c r="L69" s="23"/>
    </row>
    <row r="70" spans="1:12" ht="10.5" customHeight="1" x14ac:dyDescent="0.15">
      <c r="A70" s="48"/>
      <c r="B70" s="49"/>
      <c r="C70" s="48"/>
      <c r="D70" s="48"/>
      <c r="E70" s="48"/>
      <c r="F70" s="48"/>
      <c r="G70" s="27"/>
      <c r="H70" s="27"/>
    </row>
    <row r="71" spans="1:12" ht="12" customHeight="1" x14ac:dyDescent="0.15">
      <c r="A71" s="425"/>
      <c r="B71" s="425"/>
      <c r="C71" s="66"/>
      <c r="D71" s="66"/>
      <c r="E71" s="66"/>
      <c r="F71" s="66"/>
      <c r="G71" s="32"/>
      <c r="H71" s="32"/>
    </row>
    <row r="72" spans="1:12" x14ac:dyDescent="0.15">
      <c r="A72" s="66"/>
      <c r="B72" s="426"/>
      <c r="C72" s="426"/>
      <c r="D72" s="426"/>
      <c r="E72" s="426"/>
      <c r="F72" s="427"/>
      <c r="G72" s="32"/>
      <c r="H72" s="32"/>
    </row>
    <row r="73" spans="1:12" x14ac:dyDescent="0.15">
      <c r="A73" s="66"/>
      <c r="B73" s="426"/>
      <c r="C73" s="426"/>
      <c r="D73" s="426"/>
      <c r="E73" s="426"/>
      <c r="F73" s="427"/>
      <c r="G73" s="32"/>
      <c r="H73" s="386"/>
    </row>
    <row r="74" spans="1:12" x14ac:dyDescent="0.15">
      <c r="A74" s="66"/>
      <c r="B74" s="428"/>
      <c r="C74" s="428"/>
      <c r="D74" s="428"/>
      <c r="E74" s="428"/>
      <c r="F74" s="429"/>
      <c r="G74" s="32"/>
      <c r="H74" s="386"/>
    </row>
    <row r="75" spans="1:12" x14ac:dyDescent="0.15">
      <c r="A75" s="66"/>
      <c r="B75" s="428"/>
      <c r="C75" s="428"/>
      <c r="D75" s="428"/>
      <c r="E75" s="428"/>
      <c r="F75" s="429"/>
      <c r="G75" s="32"/>
      <c r="H75" s="386"/>
    </row>
    <row r="76" spans="1:12" x14ac:dyDescent="0.15">
      <c r="A76" s="66"/>
      <c r="B76" s="426"/>
      <c r="C76" s="426"/>
      <c r="D76" s="426"/>
      <c r="E76" s="426"/>
      <c r="F76" s="427"/>
      <c r="G76" s="32"/>
      <c r="H76" s="389"/>
    </row>
    <row r="77" spans="1:12" x14ac:dyDescent="0.15">
      <c r="A77" s="66"/>
      <c r="B77" s="426"/>
      <c r="C77" s="426"/>
      <c r="D77" s="426"/>
      <c r="E77" s="426"/>
      <c r="F77" s="427"/>
      <c r="G77" s="32"/>
      <c r="H77" s="386"/>
    </row>
    <row r="78" spans="1:12" x14ac:dyDescent="0.15">
      <c r="A78" s="66"/>
      <c r="B78" s="428"/>
      <c r="C78" s="428"/>
      <c r="D78" s="428"/>
      <c r="E78" s="428"/>
      <c r="F78" s="429"/>
      <c r="G78" s="32"/>
      <c r="H78" s="32"/>
    </row>
    <row r="79" spans="1:12" x14ac:dyDescent="0.15">
      <c r="A79" s="66"/>
      <c r="B79" s="428"/>
      <c r="C79" s="428"/>
      <c r="D79" s="428"/>
      <c r="E79" s="428"/>
      <c r="F79" s="429"/>
      <c r="G79" s="32"/>
      <c r="H79" s="32"/>
    </row>
    <row r="80" spans="1:12" x14ac:dyDescent="0.15">
      <c r="A80" s="48"/>
      <c r="B80" s="49"/>
      <c r="C80" s="48"/>
      <c r="D80" s="48"/>
      <c r="E80" s="48"/>
      <c r="F80" s="48"/>
      <c r="G80" s="27"/>
      <c r="H80" s="27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A105" s="48"/>
      <c r="B105" s="49"/>
      <c r="C105" s="48"/>
      <c r="D105" s="48"/>
      <c r="E105" s="48"/>
      <c r="F105" s="48"/>
      <c r="G105" s="27"/>
      <c r="H105" s="27"/>
      <c r="I105" s="4"/>
      <c r="J105" s="4"/>
      <c r="K105" s="4"/>
    </row>
    <row r="106" spans="1:11" x14ac:dyDescent="0.15">
      <c r="A106" s="48"/>
      <c r="B106" s="49"/>
      <c r="C106" s="48"/>
      <c r="D106" s="48"/>
      <c r="E106" s="48"/>
      <c r="F106" s="48"/>
      <c r="G106" s="27"/>
      <c r="H106" s="27"/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  <row r="133" spans="7:11" x14ac:dyDescent="0.15">
      <c r="G133" s="4"/>
      <c r="H133" s="4"/>
      <c r="I133" s="4"/>
      <c r="J133" s="4"/>
      <c r="K133" s="4"/>
    </row>
  </sheetData>
  <mergeCells count="172"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A71:B71"/>
    <mergeCell ref="B72:B73"/>
    <mergeCell ref="C72:C73"/>
    <mergeCell ref="D72:D73"/>
    <mergeCell ref="E72:E73"/>
    <mergeCell ref="F72:F73"/>
    <mergeCell ref="B74:B75"/>
    <mergeCell ref="C74:C75"/>
    <mergeCell ref="D74:D75"/>
    <mergeCell ref="E74:E75"/>
    <mergeCell ref="F74:F75"/>
    <mergeCell ref="D68:D69"/>
    <mergeCell ref="E68:E69"/>
    <mergeCell ref="F68:F69"/>
    <mergeCell ref="B10:C13"/>
    <mergeCell ref="B14:C17"/>
    <mergeCell ref="B26:C29"/>
    <mergeCell ref="B42:C45"/>
    <mergeCell ref="B46:C49"/>
    <mergeCell ref="B54:C57"/>
    <mergeCell ref="D64:D65"/>
    <mergeCell ref="E64:E65"/>
    <mergeCell ref="F64:F65"/>
    <mergeCell ref="F56:F57"/>
    <mergeCell ref="D48:D49"/>
    <mergeCell ref="E48:E49"/>
    <mergeCell ref="F48:F49"/>
    <mergeCell ref="D44:D45"/>
    <mergeCell ref="E44:E45"/>
    <mergeCell ref="F44:F45"/>
    <mergeCell ref="E36:E37"/>
    <mergeCell ref="F36:F37"/>
    <mergeCell ref="F28:F29"/>
    <mergeCell ref="B24:B25"/>
    <mergeCell ref="C24:C25"/>
    <mergeCell ref="A66:A69"/>
    <mergeCell ref="B66:B67"/>
    <mergeCell ref="C66:C67"/>
    <mergeCell ref="D66:D67"/>
    <mergeCell ref="E66:E67"/>
    <mergeCell ref="F66:F67"/>
    <mergeCell ref="B68:B69"/>
    <mergeCell ref="E60:E61"/>
    <mergeCell ref="F60:F61"/>
    <mergeCell ref="A62:A65"/>
    <mergeCell ref="D62:D63"/>
    <mergeCell ref="E62:E63"/>
    <mergeCell ref="F62:F63"/>
    <mergeCell ref="A58:A61"/>
    <mergeCell ref="B58:B59"/>
    <mergeCell ref="C58:C59"/>
    <mergeCell ref="D58:D59"/>
    <mergeCell ref="E58:E59"/>
    <mergeCell ref="F58:F59"/>
    <mergeCell ref="B60:B61"/>
    <mergeCell ref="C60:C61"/>
    <mergeCell ref="D60:D61"/>
    <mergeCell ref="B62:C65"/>
    <mergeCell ref="C68:C69"/>
    <mergeCell ref="A54:A57"/>
    <mergeCell ref="D54:D55"/>
    <mergeCell ref="E54:E55"/>
    <mergeCell ref="F54:F55"/>
    <mergeCell ref="D56:D57"/>
    <mergeCell ref="E56:E57"/>
    <mergeCell ref="F50:F51"/>
    <mergeCell ref="B52:B53"/>
    <mergeCell ref="C52:C53"/>
    <mergeCell ref="D52:D53"/>
    <mergeCell ref="E52:E53"/>
    <mergeCell ref="F52:F53"/>
    <mergeCell ref="A50:A53"/>
    <mergeCell ref="B50:B51"/>
    <mergeCell ref="C50:C51"/>
    <mergeCell ref="D50:D51"/>
    <mergeCell ref="E50:E51"/>
    <mergeCell ref="A46:A49"/>
    <mergeCell ref="D46:D47"/>
    <mergeCell ref="E46:E47"/>
    <mergeCell ref="F46:F47"/>
    <mergeCell ref="D40:D41"/>
    <mergeCell ref="E40:E41"/>
    <mergeCell ref="F40:F41"/>
    <mergeCell ref="A42:A45"/>
    <mergeCell ref="D42:D43"/>
    <mergeCell ref="E42:E43"/>
    <mergeCell ref="F42:F43"/>
    <mergeCell ref="A38:A41"/>
    <mergeCell ref="B38:B39"/>
    <mergeCell ref="C38:C39"/>
    <mergeCell ref="D38:D39"/>
    <mergeCell ref="E38:E39"/>
    <mergeCell ref="F38:F39"/>
    <mergeCell ref="B40:B41"/>
    <mergeCell ref="C40:C41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D24:D25"/>
    <mergeCell ref="E24:E25"/>
    <mergeCell ref="F24:F25"/>
    <mergeCell ref="A30:A33"/>
    <mergeCell ref="B30:B31"/>
    <mergeCell ref="C30:C31"/>
    <mergeCell ref="D30:D31"/>
    <mergeCell ref="E30:E31"/>
    <mergeCell ref="F30:F31"/>
    <mergeCell ref="B33:C33"/>
    <mergeCell ref="F16:F17"/>
    <mergeCell ref="A18:A21"/>
    <mergeCell ref="B18:B19"/>
    <mergeCell ref="C18:C19"/>
    <mergeCell ref="D18:D19"/>
    <mergeCell ref="E18:E19"/>
    <mergeCell ref="F18:F19"/>
    <mergeCell ref="B20:B21"/>
    <mergeCell ref="A26:A29"/>
    <mergeCell ref="D26:D27"/>
    <mergeCell ref="E26:E27"/>
    <mergeCell ref="C20:C21"/>
    <mergeCell ref="D20:D21"/>
    <mergeCell ref="E20:E21"/>
    <mergeCell ref="F20:F21"/>
    <mergeCell ref="A22:A25"/>
    <mergeCell ref="B22:B23"/>
    <mergeCell ref="C22:C23"/>
    <mergeCell ref="D22:D23"/>
    <mergeCell ref="E22:E23"/>
    <mergeCell ref="F22:F23"/>
    <mergeCell ref="F26:F27"/>
    <mergeCell ref="D28:D29"/>
    <mergeCell ref="E28:E29"/>
    <mergeCell ref="E12:E13"/>
    <mergeCell ref="F12:F13"/>
    <mergeCell ref="A14:A17"/>
    <mergeCell ref="D14:D15"/>
    <mergeCell ref="E14:E15"/>
    <mergeCell ref="F14:F15"/>
    <mergeCell ref="F8:F9"/>
    <mergeCell ref="A10:A13"/>
    <mergeCell ref="D10:D11"/>
    <mergeCell ref="E10:E11"/>
    <mergeCell ref="F10:F11"/>
    <mergeCell ref="D12:D13"/>
    <mergeCell ref="A6:A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D16:D17"/>
    <mergeCell ref="E16:E17"/>
  </mergeCells>
  <phoneticPr fontId="2"/>
  <pageMargins left="0.7" right="0.7" top="0.75" bottom="0.75" header="0.3" footer="0.3"/>
  <pageSetup paperSize="9" scale="84" orientation="portrait" horizontalDpi="0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5"/>
  <sheetViews>
    <sheetView workbookViewId="0">
      <selection activeCell="L35" sqref="L35"/>
    </sheetView>
  </sheetViews>
  <sheetFormatPr defaultRowHeight="13.5" x14ac:dyDescent="0.15"/>
  <cols>
    <col min="2" max="2" width="11.5" bestFit="1" customWidth="1"/>
    <col min="3" max="3" width="11.25" bestFit="1" customWidth="1"/>
    <col min="4" max="4" width="2.375" bestFit="1" customWidth="1"/>
    <col min="5" max="5" width="19.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1287</v>
      </c>
    </row>
    <row r="4" spans="1:9" x14ac:dyDescent="0.15">
      <c r="A4" s="4" t="s">
        <v>942</v>
      </c>
    </row>
    <row r="5" spans="1:9" x14ac:dyDescent="0.15">
      <c r="B5" s="416">
        <v>3652548</v>
      </c>
      <c r="C5" s="416" t="s">
        <v>1187</v>
      </c>
      <c r="D5" s="417" t="s">
        <v>1157</v>
      </c>
      <c r="E5" s="416" t="s">
        <v>998</v>
      </c>
      <c r="F5" s="417" t="s">
        <v>1158</v>
      </c>
      <c r="G5" s="10"/>
      <c r="H5" s="380"/>
      <c r="I5" s="23"/>
    </row>
    <row r="6" spans="1:9" x14ac:dyDescent="0.15">
      <c r="B6" s="416"/>
      <c r="C6" s="416"/>
      <c r="D6" s="417"/>
      <c r="E6" s="416"/>
      <c r="F6" s="417"/>
      <c r="G6" s="11"/>
      <c r="H6" s="12" t="s">
        <v>1176</v>
      </c>
      <c r="I6" s="23"/>
    </row>
    <row r="7" spans="1:9" x14ac:dyDescent="0.15">
      <c r="B7" s="416">
        <v>3652519</v>
      </c>
      <c r="C7" s="416" t="s">
        <v>1186</v>
      </c>
      <c r="D7" s="417" t="s">
        <v>1157</v>
      </c>
      <c r="E7" s="416" t="s">
        <v>247</v>
      </c>
      <c r="F7" s="417" t="s">
        <v>1158</v>
      </c>
      <c r="G7" s="14"/>
      <c r="H7" s="350" t="s">
        <v>1188</v>
      </c>
    </row>
    <row r="8" spans="1:9" x14ac:dyDescent="0.15">
      <c r="B8" s="416"/>
      <c r="C8" s="416"/>
      <c r="D8" s="417"/>
      <c r="E8" s="416"/>
      <c r="F8" s="417"/>
      <c r="G8" s="4"/>
      <c r="H8" s="4" t="s">
        <v>1189</v>
      </c>
    </row>
    <row r="10" spans="1:9" x14ac:dyDescent="0.15">
      <c r="A10" s="4" t="s">
        <v>952</v>
      </c>
    </row>
    <row r="11" spans="1:9" x14ac:dyDescent="0.15">
      <c r="B11" s="416">
        <v>3652586</v>
      </c>
      <c r="C11" s="416" t="s">
        <v>1181</v>
      </c>
      <c r="D11" s="417" t="s">
        <v>1157</v>
      </c>
      <c r="E11" s="416" t="s">
        <v>499</v>
      </c>
      <c r="F11" s="417" t="s">
        <v>1158</v>
      </c>
      <c r="G11" s="10"/>
      <c r="H11" s="380"/>
      <c r="I11" s="23"/>
    </row>
    <row r="12" spans="1:9" x14ac:dyDescent="0.15">
      <c r="B12" s="416"/>
      <c r="C12" s="416"/>
      <c r="D12" s="417"/>
      <c r="E12" s="416"/>
      <c r="F12" s="417"/>
      <c r="G12" s="11"/>
      <c r="H12" s="12" t="s">
        <v>1163</v>
      </c>
      <c r="I12" s="23"/>
    </row>
    <row r="13" spans="1:9" x14ac:dyDescent="0.15">
      <c r="B13" s="416">
        <v>3652554</v>
      </c>
      <c r="C13" s="416" t="s">
        <v>1182</v>
      </c>
      <c r="D13" s="417" t="s">
        <v>1157</v>
      </c>
      <c r="E13" s="416" t="s">
        <v>247</v>
      </c>
      <c r="F13" s="417" t="s">
        <v>1158</v>
      </c>
      <c r="G13" s="14"/>
      <c r="H13" s="379">
        <v>85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1173</v>
      </c>
    </row>
    <row r="15" spans="1:9" x14ac:dyDescent="0.15">
      <c r="B15" s="416">
        <v>3652576</v>
      </c>
      <c r="C15" s="416" t="s">
        <v>1183</v>
      </c>
      <c r="D15" s="417" t="s">
        <v>1157</v>
      </c>
      <c r="E15" s="417" t="s">
        <v>1184</v>
      </c>
      <c r="F15" s="417" t="s">
        <v>1158</v>
      </c>
      <c r="G15" s="10"/>
      <c r="H15" s="385"/>
      <c r="I15" s="379">
        <v>85</v>
      </c>
    </row>
    <row r="16" spans="1:9" x14ac:dyDescent="0.15">
      <c r="B16" s="416"/>
      <c r="C16" s="416"/>
      <c r="D16" s="417"/>
      <c r="E16" s="417"/>
      <c r="F16" s="417"/>
      <c r="G16" s="11"/>
      <c r="H16" s="17" t="s">
        <v>1173</v>
      </c>
    </row>
    <row r="17" spans="1:8" x14ac:dyDescent="0.15">
      <c r="B17" s="416">
        <v>3652587</v>
      </c>
      <c r="C17" s="416" t="s">
        <v>1185</v>
      </c>
      <c r="D17" s="417" t="s">
        <v>1157</v>
      </c>
      <c r="E17" s="416" t="s">
        <v>109</v>
      </c>
      <c r="F17" s="417" t="s">
        <v>1158</v>
      </c>
      <c r="G17" s="14"/>
      <c r="H17" s="379">
        <v>82</v>
      </c>
    </row>
    <row r="18" spans="1:8" x14ac:dyDescent="0.15">
      <c r="B18" s="416"/>
      <c r="C18" s="416"/>
      <c r="D18" s="417"/>
      <c r="E18" s="416"/>
      <c r="F18" s="417"/>
      <c r="G18" s="4"/>
      <c r="H18" s="4"/>
    </row>
    <row r="20" spans="1:8" x14ac:dyDescent="0.15">
      <c r="A20" s="4" t="s">
        <v>953</v>
      </c>
      <c r="B20" s="4"/>
    </row>
    <row r="21" spans="1:8" x14ac:dyDescent="0.15">
      <c r="B21" s="416">
        <v>3652586</v>
      </c>
      <c r="C21" s="416" t="s">
        <v>1181</v>
      </c>
      <c r="D21" s="417" t="s">
        <v>1157</v>
      </c>
      <c r="E21" s="417" t="s">
        <v>499</v>
      </c>
      <c r="F21" s="417" t="s">
        <v>1158</v>
      </c>
      <c r="G21" s="10"/>
      <c r="H21" s="380"/>
    </row>
    <row r="22" spans="1:8" x14ac:dyDescent="0.15">
      <c r="B22" s="416"/>
      <c r="C22" s="416"/>
      <c r="D22" s="417"/>
      <c r="E22" s="417"/>
      <c r="F22" s="417"/>
      <c r="G22" s="11"/>
      <c r="H22" s="12" t="s">
        <v>1162</v>
      </c>
    </row>
    <row r="23" spans="1:8" x14ac:dyDescent="0.15">
      <c r="B23" s="416">
        <v>3652576</v>
      </c>
      <c r="C23" s="416" t="s">
        <v>1183</v>
      </c>
      <c r="D23" s="417" t="s">
        <v>1157</v>
      </c>
      <c r="E23" s="416" t="s">
        <v>1184</v>
      </c>
      <c r="F23" s="417" t="s">
        <v>1158</v>
      </c>
      <c r="G23" s="14"/>
      <c r="H23" s="379">
        <v>85</v>
      </c>
    </row>
    <row r="24" spans="1:8" x14ac:dyDescent="0.15">
      <c r="B24" s="416"/>
      <c r="C24" s="416"/>
      <c r="D24" s="417"/>
      <c r="E24" s="416"/>
      <c r="F24" s="417"/>
      <c r="G24" s="4"/>
      <c r="H24" s="4"/>
    </row>
    <row r="26" spans="1:8" x14ac:dyDescent="0.15">
      <c r="A26" s="4" t="s">
        <v>1288</v>
      </c>
    </row>
    <row r="27" spans="1:8" x14ac:dyDescent="0.15">
      <c r="A27" s="430" t="s">
        <v>934</v>
      </c>
      <c r="B27" s="430"/>
      <c r="C27" s="48"/>
      <c r="D27" s="48"/>
      <c r="E27" s="48"/>
      <c r="F27" s="48"/>
      <c r="G27" s="27"/>
      <c r="H27" s="27"/>
    </row>
    <row r="28" spans="1:8" x14ac:dyDescent="0.15">
      <c r="A28" s="48"/>
      <c r="B28" s="421">
        <v>3652598</v>
      </c>
      <c r="C28" s="421" t="s">
        <v>1200</v>
      </c>
      <c r="D28" s="421" t="s">
        <v>1157</v>
      </c>
      <c r="E28" s="421" t="s">
        <v>1184</v>
      </c>
      <c r="F28" s="422" t="s">
        <v>1158</v>
      </c>
      <c r="G28" s="27"/>
      <c r="H28" s="27"/>
    </row>
    <row r="29" spans="1:8" x14ac:dyDescent="0.15">
      <c r="A29" s="48"/>
      <c r="B29" s="421"/>
      <c r="C29" s="421"/>
      <c r="D29" s="421"/>
      <c r="E29" s="421"/>
      <c r="F29" s="422"/>
      <c r="G29" s="36"/>
      <c r="H29" s="386"/>
    </row>
    <row r="30" spans="1:8" x14ac:dyDescent="0.15">
      <c r="A30" s="48"/>
      <c r="B30" s="419">
        <v>3652576</v>
      </c>
      <c r="C30" s="419" t="s">
        <v>1183</v>
      </c>
      <c r="D30" s="419" t="s">
        <v>1157</v>
      </c>
      <c r="E30" s="419" t="s">
        <v>1184</v>
      </c>
      <c r="F30" s="423" t="s">
        <v>1158</v>
      </c>
      <c r="G30" s="28"/>
      <c r="H30" s="348"/>
    </row>
    <row r="31" spans="1:8" x14ac:dyDescent="0.15">
      <c r="A31" s="48"/>
      <c r="B31" s="419"/>
      <c r="C31" s="419"/>
      <c r="D31" s="419"/>
      <c r="E31" s="419"/>
      <c r="F31" s="423"/>
      <c r="G31" s="29"/>
      <c r="H31" s="133" t="s">
        <v>1194</v>
      </c>
    </row>
    <row r="32" spans="1:8" x14ac:dyDescent="0.15">
      <c r="A32" s="48"/>
      <c r="B32" s="421">
        <v>3652575</v>
      </c>
      <c r="C32" s="421" t="s">
        <v>1199</v>
      </c>
      <c r="D32" s="421" t="s">
        <v>1157</v>
      </c>
      <c r="E32" s="421" t="s">
        <v>109</v>
      </c>
      <c r="F32" s="422" t="s">
        <v>1158</v>
      </c>
      <c r="G32" s="29"/>
      <c r="H32" s="382" t="s">
        <v>1201</v>
      </c>
    </row>
    <row r="33" spans="1:8" x14ac:dyDescent="0.15">
      <c r="A33" s="48"/>
      <c r="B33" s="421"/>
      <c r="C33" s="421"/>
      <c r="D33" s="421"/>
      <c r="E33" s="421"/>
      <c r="F33" s="422"/>
      <c r="G33" s="31"/>
      <c r="H33" s="381"/>
    </row>
    <row r="34" spans="1:8" x14ac:dyDescent="0.15">
      <c r="A34" s="48"/>
      <c r="B34" s="419">
        <v>3652587</v>
      </c>
      <c r="C34" s="419" t="s">
        <v>1185</v>
      </c>
      <c r="D34" s="419" t="s">
        <v>1157</v>
      </c>
      <c r="E34" s="419" t="s">
        <v>109</v>
      </c>
      <c r="F34" s="423" t="s">
        <v>1158</v>
      </c>
      <c r="G34" s="27"/>
      <c r="H34" s="27"/>
    </row>
    <row r="35" spans="1:8" x14ac:dyDescent="0.15">
      <c r="A35" s="48"/>
      <c r="B35" s="419"/>
      <c r="C35" s="419"/>
      <c r="D35" s="419"/>
      <c r="E35" s="419"/>
      <c r="F35" s="423"/>
      <c r="G35" s="27"/>
      <c r="H35" s="27"/>
    </row>
  </sheetData>
  <mergeCells count="61"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F28:F29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A27:B27"/>
    <mergeCell ref="B28:B29"/>
    <mergeCell ref="C28:C29"/>
    <mergeCell ref="D28:D29"/>
    <mergeCell ref="E28:E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B34:B35"/>
    <mergeCell ref="C34:C35"/>
    <mergeCell ref="D34:D35"/>
    <mergeCell ref="E34:E35"/>
    <mergeCell ref="F34:F35"/>
  </mergeCells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8" width="5" style="4" customWidth="1"/>
    <col min="9" max="9" width="7.375" style="4" bestFit="1" customWidth="1"/>
    <col min="10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7.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18" width="5" style="4" customWidth="1"/>
    <col min="19" max="21" width="7.375" style="4" bestFit="1" customWidth="1"/>
  </cols>
  <sheetData>
    <row r="1" spans="1:21" ht="21" x14ac:dyDescent="0.15">
      <c r="A1" s="167" t="s">
        <v>905</v>
      </c>
      <c r="B1" s="144"/>
      <c r="C1" s="145"/>
      <c r="D1" s="144"/>
      <c r="E1" s="145"/>
      <c r="F1" s="144"/>
    </row>
    <row r="2" spans="1:21" ht="21" x14ac:dyDescent="0.15">
      <c r="A2" s="167" t="s">
        <v>71</v>
      </c>
      <c r="B2" s="144"/>
      <c r="C2" s="145"/>
      <c r="D2" s="144"/>
      <c r="E2" s="145"/>
      <c r="F2" s="144"/>
    </row>
    <row r="3" spans="1:21" ht="12" customHeight="1" x14ac:dyDescent="0.15">
      <c r="A3" s="464"/>
      <c r="B3" s="464"/>
      <c r="C3" s="464"/>
      <c r="D3" s="464"/>
      <c r="E3" s="464"/>
      <c r="F3" s="5"/>
      <c r="G3" s="146">
        <v>1</v>
      </c>
      <c r="H3" s="5" t="s">
        <v>214</v>
      </c>
      <c r="I3" s="147" t="s">
        <v>215</v>
      </c>
      <c r="J3" s="147" t="s">
        <v>216</v>
      </c>
      <c r="L3" s="464"/>
      <c r="M3" s="464"/>
      <c r="N3" s="464"/>
      <c r="O3" s="464"/>
      <c r="P3" s="464"/>
      <c r="Q3" s="5"/>
      <c r="R3" s="146">
        <v>1</v>
      </c>
      <c r="S3" s="5" t="s">
        <v>72</v>
      </c>
      <c r="T3" s="147" t="s">
        <v>217</v>
      </c>
      <c r="U3" s="147" t="s">
        <v>215</v>
      </c>
    </row>
    <row r="4" spans="1:21" ht="12" customHeight="1" x14ac:dyDescent="0.15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 x14ac:dyDescent="0.15">
      <c r="A5" s="416">
        <v>1</v>
      </c>
      <c r="B5" s="416">
        <f>VLOOKUP(A5,[1]U12BSL!$B$34:$E$92,2,0)</f>
        <v>3604852</v>
      </c>
      <c r="C5" s="416" t="str">
        <f>VLOOKUP(A5,[1]U12BSL!$B$34:$E$92,3,0)</f>
        <v>関野　世那</v>
      </c>
      <c r="D5" s="416" t="s">
        <v>111</v>
      </c>
      <c r="E5" s="416" t="str">
        <f>VLOOKUP(A5,[1]U12BSL!$B$34:$E$92,4,0)</f>
        <v>Ｆｕｎ　ｔｏ　Ｔｅｎｎｉｓ</v>
      </c>
      <c r="F5" s="417" t="s">
        <v>99</v>
      </c>
      <c r="G5" s="10"/>
      <c r="L5" s="416">
        <v>49</v>
      </c>
      <c r="M5" s="416">
        <f>VLOOKUP(L5,[1]U12BSL!$B$34:$E$92,2,0)</f>
        <v>3604760</v>
      </c>
      <c r="N5" s="416" t="str">
        <f>VLOOKUP(L5,[1]U12BSL!$B$34:$E$92,3,0)</f>
        <v>清水　颯介</v>
      </c>
      <c r="O5" s="416" t="s">
        <v>85</v>
      </c>
      <c r="P5" s="416" t="str">
        <f>VLOOKUP(L5,[1]U12BSL!$B$34:$E$92,4,0)</f>
        <v>Ｆｕｎ　ｔｏ　Ｔｅｎｎｉｓ</v>
      </c>
      <c r="Q5" s="417" t="s">
        <v>211</v>
      </c>
      <c r="R5" s="10"/>
    </row>
    <row r="6" spans="1:21" ht="17.25" customHeight="1" x14ac:dyDescent="0.15">
      <c r="A6" s="416"/>
      <c r="B6" s="416"/>
      <c r="C6" s="416"/>
      <c r="D6" s="416"/>
      <c r="E6" s="416"/>
      <c r="F6" s="417"/>
      <c r="G6" s="11"/>
      <c r="H6" s="12"/>
      <c r="I6" s="13"/>
      <c r="J6" s="13"/>
      <c r="L6" s="416"/>
      <c r="M6" s="416"/>
      <c r="N6" s="416"/>
      <c r="O6" s="416"/>
      <c r="P6" s="416"/>
      <c r="Q6" s="417"/>
      <c r="R6" s="11"/>
      <c r="S6" s="12"/>
      <c r="T6" s="332"/>
      <c r="U6" s="332"/>
    </row>
    <row r="7" spans="1:21" ht="17.25" customHeight="1" x14ac:dyDescent="0.15">
      <c r="A7" s="416">
        <v>2</v>
      </c>
      <c r="B7" s="416" t="s">
        <v>264</v>
      </c>
      <c r="C7" s="416"/>
      <c r="D7" s="416"/>
      <c r="E7" s="416"/>
      <c r="F7" s="417" t="s">
        <v>110</v>
      </c>
      <c r="G7" s="14"/>
      <c r="H7" s="15"/>
      <c r="I7" s="13"/>
      <c r="J7" s="13"/>
      <c r="L7" s="416">
        <v>50</v>
      </c>
      <c r="M7" s="416" t="s">
        <v>262</v>
      </c>
      <c r="N7" s="416"/>
      <c r="O7" s="416"/>
      <c r="P7" s="416"/>
      <c r="Q7" s="417" t="s">
        <v>110</v>
      </c>
      <c r="R7" s="14"/>
      <c r="S7" s="15"/>
      <c r="T7" s="332"/>
      <c r="U7" s="332"/>
    </row>
    <row r="8" spans="1:21" ht="17.25" customHeight="1" x14ac:dyDescent="0.15">
      <c r="A8" s="416"/>
      <c r="B8" s="416"/>
      <c r="C8" s="416"/>
      <c r="D8" s="416"/>
      <c r="E8" s="416"/>
      <c r="F8" s="417"/>
      <c r="H8" s="16"/>
      <c r="I8" s="12" t="s">
        <v>674</v>
      </c>
      <c r="J8" s="13"/>
      <c r="L8" s="416"/>
      <c r="M8" s="416"/>
      <c r="N8" s="416"/>
      <c r="O8" s="416"/>
      <c r="P8" s="416"/>
      <c r="Q8" s="417"/>
      <c r="S8" s="342"/>
      <c r="T8" s="12" t="s">
        <v>687</v>
      </c>
      <c r="U8" s="332"/>
    </row>
    <row r="9" spans="1:21" ht="17.25" customHeight="1" x14ac:dyDescent="0.15">
      <c r="A9" s="416">
        <v>3</v>
      </c>
      <c r="B9" s="416" t="s">
        <v>264</v>
      </c>
      <c r="C9" s="416"/>
      <c r="D9" s="416"/>
      <c r="E9" s="416"/>
      <c r="F9" s="417" t="s">
        <v>6</v>
      </c>
      <c r="G9" s="10"/>
      <c r="H9" s="16"/>
      <c r="I9" s="15">
        <v>62</v>
      </c>
      <c r="J9" s="13"/>
      <c r="L9" s="416">
        <v>51</v>
      </c>
      <c r="M9" s="416">
        <v>3604949</v>
      </c>
      <c r="N9" s="416" t="s">
        <v>218</v>
      </c>
      <c r="O9" s="416"/>
      <c r="P9" s="416" t="s">
        <v>219</v>
      </c>
      <c r="Q9" s="417" t="s">
        <v>84</v>
      </c>
      <c r="R9" s="10"/>
      <c r="S9" s="342"/>
      <c r="T9" s="15">
        <v>63</v>
      </c>
      <c r="U9" s="332"/>
    </row>
    <row r="10" spans="1:21" ht="17.25" customHeight="1" x14ac:dyDescent="0.15">
      <c r="A10" s="416"/>
      <c r="B10" s="416"/>
      <c r="C10" s="416"/>
      <c r="D10" s="416"/>
      <c r="E10" s="416"/>
      <c r="F10" s="417"/>
      <c r="G10" s="11"/>
      <c r="H10" s="17"/>
      <c r="I10" s="148"/>
      <c r="J10" s="13"/>
      <c r="L10" s="416"/>
      <c r="M10" s="416"/>
      <c r="N10" s="416"/>
      <c r="O10" s="416"/>
      <c r="P10" s="416"/>
      <c r="Q10" s="417"/>
      <c r="R10" s="11"/>
      <c r="S10" s="17" t="s">
        <v>688</v>
      </c>
      <c r="T10" s="342"/>
      <c r="U10" s="332"/>
    </row>
    <row r="11" spans="1:21" ht="17.25" customHeight="1" x14ac:dyDescent="0.15">
      <c r="A11" s="416">
        <v>4</v>
      </c>
      <c r="B11" s="416">
        <f>VLOOKUP(A11,[1]U12BSL!$B$34:$E$92,2,0)</f>
        <v>3604920</v>
      </c>
      <c r="C11" s="416" t="str">
        <f>VLOOKUP(A11,[1]U12BSL!$B$34:$E$92,3,0)</f>
        <v>田口　奏人</v>
      </c>
      <c r="D11" s="416" t="s">
        <v>111</v>
      </c>
      <c r="E11" s="416" t="str">
        <f>VLOOKUP(A11,[1]U12BSL!$B$34:$E$92,4,0)</f>
        <v>三笠ＴＳ</v>
      </c>
      <c r="F11" s="417" t="s">
        <v>6</v>
      </c>
      <c r="G11" s="14"/>
      <c r="H11" s="13"/>
      <c r="I11" s="465" t="s">
        <v>644</v>
      </c>
      <c r="J11" s="13"/>
      <c r="L11" s="416">
        <v>52</v>
      </c>
      <c r="M11" s="416">
        <f>VLOOKUP(L11,[1]U12BSL!$B$34:$E$92,2,0)</f>
        <v>3605000</v>
      </c>
      <c r="N11" s="416" t="str">
        <f>VLOOKUP(L11,[1]U12BSL!$B$34:$E$92,3,0)</f>
        <v>カーン　来海武</v>
      </c>
      <c r="O11" s="416" t="s">
        <v>5</v>
      </c>
      <c r="P11" s="416" t="str">
        <f>VLOOKUP(L11,[1]U12BSL!$B$34:$E$92,4,0)</f>
        <v>エースＴＡ</v>
      </c>
      <c r="Q11" s="417" t="s">
        <v>6</v>
      </c>
      <c r="R11" s="14"/>
      <c r="S11" s="332">
        <v>75</v>
      </c>
      <c r="T11" s="465" t="s">
        <v>647</v>
      </c>
      <c r="U11" s="332"/>
    </row>
    <row r="12" spans="1:21" ht="17.25" customHeight="1" x14ac:dyDescent="0.15">
      <c r="A12" s="416"/>
      <c r="B12" s="416"/>
      <c r="C12" s="416"/>
      <c r="D12" s="416"/>
      <c r="E12" s="416"/>
      <c r="F12" s="417"/>
      <c r="H12" s="13"/>
      <c r="I12" s="465"/>
      <c r="J12" s="12" t="s">
        <v>674</v>
      </c>
      <c r="L12" s="416"/>
      <c r="M12" s="416"/>
      <c r="N12" s="416"/>
      <c r="O12" s="416"/>
      <c r="P12" s="416"/>
      <c r="Q12" s="417"/>
      <c r="S12" s="332"/>
      <c r="T12" s="465"/>
      <c r="U12" s="12" t="s">
        <v>687</v>
      </c>
    </row>
    <row r="13" spans="1:21" ht="17.25" customHeight="1" x14ac:dyDescent="0.15">
      <c r="A13" s="416">
        <v>5</v>
      </c>
      <c r="B13" s="416">
        <f>VLOOKUP(A13,[1]U12BSL!$B$34:$E$92,2,0)</f>
        <v>3604963</v>
      </c>
      <c r="C13" s="416" t="str">
        <f>VLOOKUP(A13,[1]U12BSL!$B$34:$E$92,3,0)</f>
        <v>小薗井　悠聖</v>
      </c>
      <c r="D13" s="416" t="s">
        <v>5</v>
      </c>
      <c r="E13" s="416" t="str">
        <f>VLOOKUP(A13,[1]U12BSL!$B$34:$E$92,4,0)</f>
        <v>エースＴＡ</v>
      </c>
      <c r="F13" s="417" t="s">
        <v>110</v>
      </c>
      <c r="G13" s="10"/>
      <c r="H13" s="13"/>
      <c r="I13" s="465"/>
      <c r="J13" s="20">
        <v>63</v>
      </c>
      <c r="K13" s="23"/>
      <c r="L13" s="416">
        <v>53</v>
      </c>
      <c r="M13" s="416">
        <f>VLOOKUP(L13,[1]U12BSL!$B$34:$E$92,2,0)</f>
        <v>3604957</v>
      </c>
      <c r="N13" s="416" t="str">
        <f>VLOOKUP(L13,[1]U12BSL!$B$34:$E$92,3,0)</f>
        <v>堤　健太郎</v>
      </c>
      <c r="O13" s="416" t="s">
        <v>5</v>
      </c>
      <c r="P13" s="416" t="str">
        <f>VLOOKUP(L13,[1]U12BSL!$B$34:$E$92,4,0)</f>
        <v>Ａｓｃｈ Ｔ．Ａ</v>
      </c>
      <c r="Q13" s="417" t="s">
        <v>6</v>
      </c>
      <c r="R13" s="10"/>
      <c r="S13" s="332"/>
      <c r="T13" s="465"/>
      <c r="U13" s="20">
        <v>64</v>
      </c>
    </row>
    <row r="14" spans="1:21" ht="17.25" customHeight="1" x14ac:dyDescent="0.15">
      <c r="A14" s="416"/>
      <c r="B14" s="416"/>
      <c r="C14" s="416"/>
      <c r="D14" s="416"/>
      <c r="E14" s="416"/>
      <c r="F14" s="417"/>
      <c r="G14" s="11"/>
      <c r="H14" s="12"/>
      <c r="I14" s="465"/>
      <c r="J14" s="22"/>
      <c r="K14" s="23"/>
      <c r="L14" s="416"/>
      <c r="M14" s="416"/>
      <c r="N14" s="416"/>
      <c r="O14" s="416"/>
      <c r="P14" s="416"/>
      <c r="Q14" s="417"/>
      <c r="R14" s="11"/>
      <c r="S14" s="12"/>
      <c r="T14" s="465"/>
      <c r="U14" s="333"/>
    </row>
    <row r="15" spans="1:21" ht="17.25" customHeight="1" x14ac:dyDescent="0.15">
      <c r="A15" s="416">
        <v>6</v>
      </c>
      <c r="B15" s="416" t="s">
        <v>264</v>
      </c>
      <c r="C15" s="416"/>
      <c r="D15" s="416"/>
      <c r="E15" s="416"/>
      <c r="F15" s="417" t="s">
        <v>6</v>
      </c>
      <c r="G15" s="14"/>
      <c r="H15" s="13"/>
      <c r="I15" s="18"/>
      <c r="J15" s="22"/>
      <c r="K15" s="23"/>
      <c r="L15" s="416">
        <v>54</v>
      </c>
      <c r="M15" s="416" t="s">
        <v>264</v>
      </c>
      <c r="N15" s="416"/>
      <c r="O15" s="416"/>
      <c r="P15" s="416"/>
      <c r="Q15" s="417" t="s">
        <v>211</v>
      </c>
      <c r="R15" s="14"/>
      <c r="S15" s="332"/>
      <c r="T15" s="18"/>
      <c r="U15" s="333"/>
    </row>
    <row r="16" spans="1:21" ht="17.25" customHeight="1" x14ac:dyDescent="0.15">
      <c r="A16" s="416"/>
      <c r="B16" s="416"/>
      <c r="C16" s="416"/>
      <c r="D16" s="416"/>
      <c r="E16" s="416"/>
      <c r="F16" s="417"/>
      <c r="H16" s="16"/>
      <c r="I16" s="17" t="s">
        <v>675</v>
      </c>
      <c r="J16" s="22"/>
      <c r="K16" s="23"/>
      <c r="L16" s="416"/>
      <c r="M16" s="416"/>
      <c r="N16" s="416"/>
      <c r="O16" s="416"/>
      <c r="P16" s="416"/>
      <c r="Q16" s="417"/>
      <c r="S16" s="342"/>
      <c r="T16" s="17" t="s">
        <v>689</v>
      </c>
      <c r="U16" s="333"/>
    </row>
    <row r="17" spans="1:21" ht="17.25" customHeight="1" x14ac:dyDescent="0.15">
      <c r="A17" s="416">
        <v>7</v>
      </c>
      <c r="B17" s="416" t="s">
        <v>264</v>
      </c>
      <c r="C17" s="416"/>
      <c r="D17" s="416"/>
      <c r="E17" s="416"/>
      <c r="F17" s="417" t="s">
        <v>6</v>
      </c>
      <c r="G17" s="10"/>
      <c r="H17" s="16"/>
      <c r="I17" s="13">
        <v>61</v>
      </c>
      <c r="J17" s="22"/>
      <c r="K17" s="23"/>
      <c r="L17" s="416">
        <v>55</v>
      </c>
      <c r="M17" s="416" t="s">
        <v>264</v>
      </c>
      <c r="N17" s="416"/>
      <c r="O17" s="416"/>
      <c r="P17" s="416"/>
      <c r="Q17" s="417" t="s">
        <v>211</v>
      </c>
      <c r="R17" s="10"/>
      <c r="S17" s="342"/>
      <c r="T17" s="332">
        <v>60</v>
      </c>
      <c r="U17" s="333"/>
    </row>
    <row r="18" spans="1:21" ht="17.25" customHeight="1" x14ac:dyDescent="0.15">
      <c r="A18" s="416"/>
      <c r="B18" s="416"/>
      <c r="C18" s="416"/>
      <c r="D18" s="416"/>
      <c r="E18" s="416"/>
      <c r="F18" s="417"/>
      <c r="G18" s="11"/>
      <c r="H18" s="17"/>
      <c r="I18" s="13"/>
      <c r="J18" s="22"/>
      <c r="K18" s="23"/>
      <c r="L18" s="416"/>
      <c r="M18" s="416"/>
      <c r="N18" s="416"/>
      <c r="O18" s="416"/>
      <c r="P18" s="416"/>
      <c r="Q18" s="417"/>
      <c r="R18" s="11"/>
      <c r="S18" s="17"/>
      <c r="T18" s="332"/>
      <c r="U18" s="333"/>
    </row>
    <row r="19" spans="1:21" ht="17.25" customHeight="1" x14ac:dyDescent="0.15">
      <c r="A19" s="416">
        <v>8</v>
      </c>
      <c r="B19" s="416">
        <f>VLOOKUP(A19,[1]U12BSL!$B$34:$E$92,2,0)</f>
        <v>3604860</v>
      </c>
      <c r="C19" s="416" t="str">
        <f>VLOOKUP(A19,[1]U12BSL!$B$34:$E$92,3,0)</f>
        <v>里　頼侍</v>
      </c>
      <c r="D19" s="416" t="s">
        <v>5</v>
      </c>
      <c r="E19" s="416" t="str">
        <f>VLOOKUP(A19,[1]U12BSL!$B$34:$E$92,4,0)</f>
        <v>ＫＣＪＴＡ</v>
      </c>
      <c r="F19" s="417" t="s">
        <v>84</v>
      </c>
      <c r="G19" s="14"/>
      <c r="H19" s="13"/>
      <c r="I19" s="13"/>
      <c r="J19" s="22"/>
      <c r="K19" s="23"/>
      <c r="L19" s="416">
        <v>56</v>
      </c>
      <c r="M19" s="416">
        <f>VLOOKUP(L19,[1]U12BSL!$B$34:$E$92,2,0)</f>
        <v>3604912</v>
      </c>
      <c r="N19" s="416" t="str">
        <f>VLOOKUP(L19,[1]U12BSL!$B$34:$E$92,3,0)</f>
        <v>中村　幸大</v>
      </c>
      <c r="O19" s="416" t="s">
        <v>5</v>
      </c>
      <c r="P19" s="416" t="str">
        <f>VLOOKUP(L19,[1]U12BSL!$B$34:$E$92,4,0)</f>
        <v>ＣＳＪ</v>
      </c>
      <c r="Q19" s="417" t="s">
        <v>6</v>
      </c>
      <c r="R19" s="14"/>
      <c r="S19" s="332"/>
      <c r="T19" s="332"/>
      <c r="U19" s="333"/>
    </row>
    <row r="20" spans="1:21" ht="17.25" customHeight="1" x14ac:dyDescent="0.15">
      <c r="A20" s="416"/>
      <c r="B20" s="416"/>
      <c r="C20" s="416"/>
      <c r="D20" s="416"/>
      <c r="E20" s="416"/>
      <c r="F20" s="417"/>
      <c r="H20" s="13"/>
      <c r="I20" s="13"/>
      <c r="J20" s="22"/>
      <c r="K20" s="23"/>
      <c r="L20" s="416"/>
      <c r="M20" s="416"/>
      <c r="N20" s="416"/>
      <c r="O20" s="416"/>
      <c r="P20" s="416"/>
      <c r="Q20" s="417"/>
      <c r="S20" s="332"/>
      <c r="T20" s="332"/>
      <c r="U20" s="333"/>
    </row>
    <row r="21" spans="1:21" ht="17.25" customHeight="1" x14ac:dyDescent="0.15">
      <c r="A21" s="416">
        <v>9</v>
      </c>
      <c r="B21" s="416">
        <f>VLOOKUP(A21,[1]U12BSL!$B$34:$E$92,2,0)</f>
        <v>3604837</v>
      </c>
      <c r="C21" s="416" t="str">
        <f>VLOOKUP(A21,[1]U12BSL!$B$34:$E$92,3,0)</f>
        <v>岡本　朔門</v>
      </c>
      <c r="D21" s="416" t="s">
        <v>5</v>
      </c>
      <c r="E21" s="416" t="str">
        <f>VLOOKUP(A21,[1]U12BSL!$B$34:$E$92,4,0)</f>
        <v>エースＴＡ</v>
      </c>
      <c r="F21" s="417" t="s">
        <v>6</v>
      </c>
      <c r="G21" s="10"/>
      <c r="H21" s="13"/>
      <c r="I21" s="13"/>
      <c r="J21" s="13"/>
      <c r="L21" s="416">
        <v>57</v>
      </c>
      <c r="M21" s="416">
        <f>VLOOKUP(L21,[1]U12BSL!$B$34:$E$92,2,0)</f>
        <v>3604882</v>
      </c>
      <c r="N21" s="416" t="str">
        <f>VLOOKUP(L21,[1]U12BSL!$B$34:$E$92,3,0)</f>
        <v>大友　優太朗</v>
      </c>
      <c r="O21" s="416" t="s">
        <v>85</v>
      </c>
      <c r="P21" s="416" t="str">
        <f>VLOOKUP(L21,[1]U12BSL!$B$34:$E$92,4,0)</f>
        <v>ＣＳＪ</v>
      </c>
      <c r="Q21" s="417" t="s">
        <v>6</v>
      </c>
      <c r="R21" s="10"/>
      <c r="S21" s="332"/>
      <c r="T21" s="332"/>
      <c r="U21" s="332"/>
    </row>
    <row r="22" spans="1:21" ht="17.25" customHeight="1" x14ac:dyDescent="0.15">
      <c r="A22" s="416"/>
      <c r="B22" s="416"/>
      <c r="C22" s="416"/>
      <c r="D22" s="416"/>
      <c r="E22" s="416"/>
      <c r="F22" s="417"/>
      <c r="G22" s="11"/>
      <c r="H22" s="12"/>
      <c r="I22" s="13"/>
      <c r="J22" s="13"/>
      <c r="L22" s="416"/>
      <c r="M22" s="416"/>
      <c r="N22" s="416"/>
      <c r="O22" s="416"/>
      <c r="P22" s="416"/>
      <c r="Q22" s="417"/>
      <c r="R22" s="11"/>
      <c r="S22" s="12"/>
      <c r="T22" s="332"/>
      <c r="U22" s="332"/>
    </row>
    <row r="23" spans="1:21" ht="17.25" customHeight="1" x14ac:dyDescent="0.15">
      <c r="A23" s="416">
        <v>10</v>
      </c>
      <c r="B23" s="416" t="s">
        <v>264</v>
      </c>
      <c r="C23" s="416"/>
      <c r="D23" s="416"/>
      <c r="E23" s="416"/>
      <c r="F23" s="417" t="s">
        <v>6</v>
      </c>
      <c r="G23" s="14"/>
      <c r="H23" s="15"/>
      <c r="I23" s="13"/>
      <c r="J23" s="13"/>
      <c r="L23" s="416">
        <v>58</v>
      </c>
      <c r="M23" s="416" t="s">
        <v>262</v>
      </c>
      <c r="N23" s="416"/>
      <c r="O23" s="416"/>
      <c r="P23" s="416"/>
      <c r="Q23" s="417" t="s">
        <v>6</v>
      </c>
      <c r="R23" s="14"/>
      <c r="S23" s="15"/>
      <c r="T23" s="332"/>
      <c r="U23" s="332"/>
    </row>
    <row r="24" spans="1:21" ht="17.25" customHeight="1" x14ac:dyDescent="0.15">
      <c r="A24" s="416"/>
      <c r="B24" s="416"/>
      <c r="C24" s="416"/>
      <c r="D24" s="416"/>
      <c r="E24" s="416"/>
      <c r="F24" s="417"/>
      <c r="H24" s="16"/>
      <c r="I24" s="12" t="s">
        <v>676</v>
      </c>
      <c r="J24" s="13"/>
      <c r="L24" s="416"/>
      <c r="M24" s="416"/>
      <c r="N24" s="416"/>
      <c r="O24" s="416"/>
      <c r="P24" s="416"/>
      <c r="Q24" s="417"/>
      <c r="S24" s="342"/>
      <c r="T24" s="12" t="s">
        <v>690</v>
      </c>
      <c r="U24" s="332"/>
    </row>
    <row r="25" spans="1:21" ht="17.25" customHeight="1" x14ac:dyDescent="0.15">
      <c r="A25" s="416">
        <v>11</v>
      </c>
      <c r="B25" s="416" t="s">
        <v>264</v>
      </c>
      <c r="C25" s="416"/>
      <c r="D25" s="416"/>
      <c r="E25" s="416"/>
      <c r="F25" s="417" t="s">
        <v>6</v>
      </c>
      <c r="G25" s="10"/>
      <c r="H25" s="16"/>
      <c r="I25" s="15">
        <v>61</v>
      </c>
      <c r="J25" s="13"/>
      <c r="L25" s="416">
        <v>59</v>
      </c>
      <c r="M25" s="416">
        <v>3604942</v>
      </c>
      <c r="N25" s="416" t="str">
        <f>VLOOKUP(L25,[1]U12BSL!$B$34:$E$92,3,0)</f>
        <v>桜井　大空翔</v>
      </c>
      <c r="O25" s="416" t="s">
        <v>5</v>
      </c>
      <c r="P25" s="416" t="str">
        <f>VLOOKUP(L25,[1]U12BSL!$B$34:$E$92,4,0)</f>
        <v>守谷ＴＣ</v>
      </c>
      <c r="Q25" s="417" t="s">
        <v>84</v>
      </c>
      <c r="R25" s="10"/>
      <c r="S25" s="342"/>
      <c r="T25" s="15">
        <v>62</v>
      </c>
      <c r="U25" s="332"/>
    </row>
    <row r="26" spans="1:21" ht="17.25" customHeight="1" x14ac:dyDescent="0.15">
      <c r="A26" s="416"/>
      <c r="B26" s="416"/>
      <c r="C26" s="416"/>
      <c r="D26" s="416"/>
      <c r="E26" s="416"/>
      <c r="F26" s="417"/>
      <c r="G26" s="11"/>
      <c r="H26" s="17"/>
      <c r="I26" s="16"/>
      <c r="J26" s="13"/>
      <c r="L26" s="416"/>
      <c r="M26" s="416"/>
      <c r="N26" s="416"/>
      <c r="O26" s="416"/>
      <c r="P26" s="416"/>
      <c r="Q26" s="417"/>
      <c r="R26" s="11"/>
      <c r="S26" s="17" t="s">
        <v>691</v>
      </c>
      <c r="T26" s="342"/>
      <c r="U26" s="332"/>
    </row>
    <row r="27" spans="1:21" ht="17.25" customHeight="1" x14ac:dyDescent="0.15">
      <c r="A27" s="416">
        <v>12</v>
      </c>
      <c r="B27" s="416">
        <f>VLOOKUP(A27,[1]U12BSL!$B$34:$E$92,2,0)</f>
        <v>3604962</v>
      </c>
      <c r="C27" s="416" t="str">
        <f>VLOOKUP(A27,[1]U12BSL!$B$34:$E$92,3,0)</f>
        <v>穐山　丞</v>
      </c>
      <c r="D27" s="416" t="s">
        <v>111</v>
      </c>
      <c r="E27" s="416" t="str">
        <f>VLOOKUP(A27,[1]U12BSL!$B$34:$E$92,4,0)</f>
        <v>エースＴＡ</v>
      </c>
      <c r="F27" s="417" t="s">
        <v>110</v>
      </c>
      <c r="G27" s="14"/>
      <c r="H27" s="13"/>
      <c r="I27" s="465" t="s">
        <v>40</v>
      </c>
      <c r="J27" s="13"/>
      <c r="L27" s="416">
        <v>60</v>
      </c>
      <c r="M27" s="416">
        <f>VLOOKUP(L27,[1]U12BSL!$B$34:$E$92,2,0)</f>
        <v>3604990</v>
      </c>
      <c r="N27" s="416" t="str">
        <f>VLOOKUP(L27,[1]U12BSL!$B$34:$E$92,3,0)</f>
        <v>栁橋　志飛</v>
      </c>
      <c r="O27" s="416" t="s">
        <v>140</v>
      </c>
      <c r="P27" s="416" t="str">
        <f>VLOOKUP(L27,[1]U12BSL!$B$34:$E$92,4,0)</f>
        <v>大洗ビーチＴＣ</v>
      </c>
      <c r="Q27" s="417" t="s">
        <v>99</v>
      </c>
      <c r="R27" s="14"/>
      <c r="S27" s="332">
        <v>60</v>
      </c>
      <c r="T27" s="465" t="s">
        <v>648</v>
      </c>
      <c r="U27" s="332"/>
    </row>
    <row r="28" spans="1:21" ht="17.25" customHeight="1" x14ac:dyDescent="0.15">
      <c r="A28" s="416"/>
      <c r="B28" s="416"/>
      <c r="C28" s="416"/>
      <c r="D28" s="416"/>
      <c r="E28" s="416"/>
      <c r="F28" s="417"/>
      <c r="H28" s="13"/>
      <c r="I28" s="465"/>
      <c r="J28" s="12" t="s">
        <v>676</v>
      </c>
      <c r="L28" s="416"/>
      <c r="M28" s="416"/>
      <c r="N28" s="416"/>
      <c r="O28" s="416"/>
      <c r="P28" s="416"/>
      <c r="Q28" s="417"/>
      <c r="S28" s="332"/>
      <c r="T28" s="465"/>
      <c r="U28" s="12" t="s">
        <v>692</v>
      </c>
    </row>
    <row r="29" spans="1:21" ht="17.25" customHeight="1" x14ac:dyDescent="0.15">
      <c r="A29" s="416">
        <v>13</v>
      </c>
      <c r="B29" s="416">
        <f>VLOOKUP(A29,[1]U12BSL!$B$34:$E$92,2,0)</f>
        <v>3604991</v>
      </c>
      <c r="C29" s="416" t="str">
        <f>VLOOKUP(A29,[1]U12BSL!$B$34:$E$92,3,0)</f>
        <v>青見　聡磨</v>
      </c>
      <c r="D29" s="416" t="s">
        <v>220</v>
      </c>
      <c r="E29" s="416" t="str">
        <f>VLOOKUP(A29,[1]U12BSL!$B$34:$E$92,4,0)</f>
        <v>大洗ビーチＴＣ</v>
      </c>
      <c r="F29" s="417" t="s">
        <v>110</v>
      </c>
      <c r="G29" s="10"/>
      <c r="H29" s="13"/>
      <c r="I29" s="465"/>
      <c r="J29" s="20">
        <v>64</v>
      </c>
      <c r="K29" s="23"/>
      <c r="L29" s="416">
        <v>61</v>
      </c>
      <c r="M29" s="416">
        <f>VLOOKUP(L29,[1]U12BSL!$B$34:$E$92,2,0)</f>
        <v>3604978</v>
      </c>
      <c r="N29" s="416" t="str">
        <f>VLOOKUP(L29,[1]U12BSL!$B$34:$E$92,3,0)</f>
        <v>林　裕弥</v>
      </c>
      <c r="O29" s="416" t="s">
        <v>85</v>
      </c>
      <c r="P29" s="416" t="str">
        <f>VLOOKUP(L29,[1]U12BSL!$B$34:$E$92,4,0)</f>
        <v>ＣＳＪ</v>
      </c>
      <c r="Q29" s="417" t="s">
        <v>110</v>
      </c>
      <c r="R29" s="10"/>
      <c r="S29" s="332"/>
      <c r="T29" s="465"/>
      <c r="U29" s="20">
        <v>75</v>
      </c>
    </row>
    <row r="30" spans="1:21" ht="17.25" customHeight="1" x14ac:dyDescent="0.15">
      <c r="A30" s="416"/>
      <c r="B30" s="416"/>
      <c r="C30" s="416"/>
      <c r="D30" s="416"/>
      <c r="E30" s="416"/>
      <c r="F30" s="417"/>
      <c r="G30" s="11"/>
      <c r="H30" s="12"/>
      <c r="I30" s="465"/>
      <c r="J30" s="22"/>
      <c r="K30" s="23"/>
      <c r="L30" s="416"/>
      <c r="M30" s="416"/>
      <c r="N30" s="416"/>
      <c r="O30" s="416"/>
      <c r="P30" s="416"/>
      <c r="Q30" s="417"/>
      <c r="R30" s="11"/>
      <c r="S30" s="12"/>
      <c r="T30" s="465"/>
      <c r="U30" s="333"/>
    </row>
    <row r="31" spans="1:21" ht="17.25" customHeight="1" x14ac:dyDescent="0.15">
      <c r="A31" s="416">
        <v>14</v>
      </c>
      <c r="B31" s="416" t="s">
        <v>264</v>
      </c>
      <c r="C31" s="416"/>
      <c r="D31" s="416"/>
      <c r="E31" s="416"/>
      <c r="F31" s="417" t="s">
        <v>99</v>
      </c>
      <c r="G31" s="14"/>
      <c r="H31" s="13"/>
      <c r="I31" s="18"/>
      <c r="J31" s="22"/>
      <c r="K31" s="23"/>
      <c r="L31" s="416">
        <v>62</v>
      </c>
      <c r="M31" s="416" t="s">
        <v>264</v>
      </c>
      <c r="N31" s="416"/>
      <c r="O31" s="416"/>
      <c r="P31" s="416"/>
      <c r="Q31" s="417" t="s">
        <v>84</v>
      </c>
      <c r="R31" s="14"/>
      <c r="S31" s="332"/>
      <c r="T31" s="18"/>
      <c r="U31" s="333"/>
    </row>
    <row r="32" spans="1:21" ht="17.25" customHeight="1" x14ac:dyDescent="0.15">
      <c r="A32" s="416"/>
      <c r="B32" s="416"/>
      <c r="C32" s="416"/>
      <c r="D32" s="416"/>
      <c r="E32" s="416"/>
      <c r="F32" s="417"/>
      <c r="H32" s="16"/>
      <c r="I32" s="17" t="s">
        <v>677</v>
      </c>
      <c r="J32" s="22"/>
      <c r="K32" s="23"/>
      <c r="L32" s="416"/>
      <c r="M32" s="416"/>
      <c r="N32" s="416"/>
      <c r="O32" s="416"/>
      <c r="P32" s="416"/>
      <c r="Q32" s="417"/>
      <c r="S32" s="342"/>
      <c r="T32" s="17" t="s">
        <v>692</v>
      </c>
      <c r="U32" s="333"/>
    </row>
    <row r="33" spans="1:28" ht="17.25" customHeight="1" x14ac:dyDescent="0.15">
      <c r="A33" s="416">
        <v>15</v>
      </c>
      <c r="B33" s="416" t="s">
        <v>264</v>
      </c>
      <c r="C33" s="416"/>
      <c r="D33" s="416"/>
      <c r="E33" s="416"/>
      <c r="F33" s="417" t="s">
        <v>84</v>
      </c>
      <c r="G33" s="10"/>
      <c r="H33" s="16"/>
      <c r="I33" s="13">
        <v>60</v>
      </c>
      <c r="J33" s="22"/>
      <c r="K33" s="23"/>
      <c r="L33" s="416">
        <v>63</v>
      </c>
      <c r="M33" s="416" t="s">
        <v>264</v>
      </c>
      <c r="N33" s="416"/>
      <c r="O33" s="416"/>
      <c r="P33" s="416"/>
      <c r="Q33" s="417" t="s">
        <v>110</v>
      </c>
      <c r="R33" s="10"/>
      <c r="S33" s="342"/>
      <c r="T33" s="332">
        <v>61</v>
      </c>
      <c r="U33" s="333"/>
    </row>
    <row r="34" spans="1:28" ht="17.25" customHeight="1" x14ac:dyDescent="0.15">
      <c r="A34" s="416"/>
      <c r="B34" s="416"/>
      <c r="C34" s="416"/>
      <c r="D34" s="416"/>
      <c r="E34" s="416"/>
      <c r="F34" s="417"/>
      <c r="G34" s="11"/>
      <c r="H34" s="17"/>
      <c r="I34" s="149"/>
      <c r="J34" s="22"/>
      <c r="K34" s="23"/>
      <c r="L34" s="416"/>
      <c r="M34" s="416"/>
      <c r="N34" s="416"/>
      <c r="O34" s="416"/>
      <c r="P34" s="416"/>
      <c r="Q34" s="417"/>
      <c r="R34" s="11"/>
      <c r="S34" s="17"/>
      <c r="T34" s="332"/>
      <c r="U34" s="333"/>
    </row>
    <row r="35" spans="1:28" ht="17.25" customHeight="1" x14ac:dyDescent="0.15">
      <c r="A35" s="430">
        <v>16</v>
      </c>
      <c r="B35" s="416">
        <f>VLOOKUP(A35,[1]U12BSL!$B$34:$E$92,2,0)</f>
        <v>3604961</v>
      </c>
      <c r="C35" s="416" t="str">
        <f>VLOOKUP(A35,[1]U12BSL!$B$34:$E$92,3,0)</f>
        <v>近野　司樹</v>
      </c>
      <c r="D35" s="416" t="s">
        <v>140</v>
      </c>
      <c r="E35" s="416" t="str">
        <f>VLOOKUP(A35,[1]U12BSL!$B$34:$E$92,4,0)</f>
        <v>ＫＣＪＴＡ</v>
      </c>
      <c r="F35" s="417" t="s">
        <v>99</v>
      </c>
      <c r="G35" s="69"/>
      <c r="H35" s="64"/>
      <c r="I35" s="64"/>
      <c r="J35" s="65"/>
      <c r="K35" s="75"/>
      <c r="L35" s="416">
        <v>64</v>
      </c>
      <c r="M35" s="416">
        <f>VLOOKUP(L35,[1]U12BSL!$B$34:$E$92,2,0)</f>
        <v>3604939</v>
      </c>
      <c r="N35" s="416" t="str">
        <f>VLOOKUP(L35,[1]U12BSL!$B$34:$E$92,3,0)</f>
        <v>佐藤　圭</v>
      </c>
      <c r="O35" s="416" t="s">
        <v>111</v>
      </c>
      <c r="P35" s="416" t="str">
        <f>VLOOKUP(L35,[1]U12BSL!$B$34:$E$92,4,0)</f>
        <v>守谷ＴＣ</v>
      </c>
      <c r="Q35" s="417" t="s">
        <v>221</v>
      </c>
      <c r="R35" s="69"/>
      <c r="S35" s="338"/>
      <c r="T35" s="338"/>
      <c r="U35" s="339"/>
      <c r="V35" s="53"/>
      <c r="W35" s="53"/>
      <c r="X35" s="53"/>
      <c r="Y35" s="53"/>
      <c r="Z35" s="53"/>
      <c r="AA35" s="53"/>
      <c r="AB35" s="53"/>
    </row>
    <row r="36" spans="1:28" ht="17.25" customHeight="1" x14ac:dyDescent="0.15">
      <c r="A36" s="430"/>
      <c r="B36" s="416"/>
      <c r="C36" s="416"/>
      <c r="D36" s="416"/>
      <c r="E36" s="416"/>
      <c r="F36" s="417"/>
      <c r="G36" s="48"/>
      <c r="H36" s="64"/>
      <c r="I36" s="64"/>
      <c r="J36" s="65"/>
      <c r="K36" s="75"/>
      <c r="L36" s="416"/>
      <c r="M36" s="416"/>
      <c r="N36" s="416"/>
      <c r="O36" s="416"/>
      <c r="P36" s="416"/>
      <c r="Q36" s="417"/>
      <c r="R36" s="48"/>
      <c r="S36" s="338"/>
      <c r="T36" s="338"/>
      <c r="U36" s="339"/>
      <c r="V36" s="53"/>
      <c r="W36" s="53"/>
      <c r="X36" s="53"/>
      <c r="Y36" s="53"/>
      <c r="Z36" s="53"/>
      <c r="AA36" s="53"/>
      <c r="AB36" s="53"/>
    </row>
    <row r="37" spans="1:28" ht="17.25" customHeight="1" x14ac:dyDescent="0.15">
      <c r="A37" s="430">
        <v>17</v>
      </c>
      <c r="B37" s="416">
        <f>VLOOKUP(A37,[1]U12BSL!$B$34:$E$92,2,0)</f>
        <v>3604690</v>
      </c>
      <c r="C37" s="416" t="str">
        <f>VLOOKUP(A37,[1]U12BSL!$B$34:$E$92,3,0)</f>
        <v>守時　吏桜</v>
      </c>
      <c r="D37" s="416" t="s">
        <v>64</v>
      </c>
      <c r="E37" s="416" t="str">
        <f>VLOOKUP(A37,[1]U12BSL!$B$34:$E$92,4,0)</f>
        <v>ＣＳＪ</v>
      </c>
      <c r="F37" s="417" t="s">
        <v>110</v>
      </c>
      <c r="G37" s="48"/>
      <c r="H37" s="64"/>
      <c r="I37" s="64"/>
      <c r="J37" s="65"/>
      <c r="K37" s="75"/>
      <c r="L37" s="416">
        <v>65</v>
      </c>
      <c r="M37" s="416">
        <f>VLOOKUP(L37,[1]U12BSL!$B$34:$E$92,2,0)</f>
        <v>3604948</v>
      </c>
      <c r="N37" s="416" t="str">
        <f>VLOOKUP(L37,[1]U12BSL!$B$34:$E$92,3,0)</f>
        <v>鉄羅　友喜</v>
      </c>
      <c r="O37" s="416" t="s">
        <v>5</v>
      </c>
      <c r="P37" s="416" t="str">
        <f>VLOOKUP(L37,[1]U12BSL!$B$34:$E$92,4,0)</f>
        <v>ＣＳＪ</v>
      </c>
      <c r="Q37" s="417" t="s">
        <v>110</v>
      </c>
      <c r="R37" s="48"/>
      <c r="S37" s="338"/>
      <c r="T37" s="338"/>
      <c r="U37" s="339"/>
      <c r="V37" s="53"/>
      <c r="W37" s="53"/>
      <c r="X37" s="53"/>
      <c r="Y37" s="53"/>
      <c r="Z37" s="53"/>
      <c r="AA37" s="53"/>
      <c r="AB37" s="53"/>
    </row>
    <row r="38" spans="1:28" ht="17.25" customHeight="1" x14ac:dyDescent="0.15">
      <c r="A38" s="430"/>
      <c r="B38" s="416"/>
      <c r="C38" s="416"/>
      <c r="D38" s="416"/>
      <c r="E38" s="416"/>
      <c r="F38" s="417"/>
      <c r="G38" s="67"/>
      <c r="H38" s="68"/>
      <c r="I38" s="64"/>
      <c r="J38" s="64"/>
      <c r="K38" s="53"/>
      <c r="L38" s="416"/>
      <c r="M38" s="416"/>
      <c r="N38" s="416"/>
      <c r="O38" s="416"/>
      <c r="P38" s="416"/>
      <c r="Q38" s="417"/>
      <c r="R38" s="67"/>
      <c r="S38" s="68"/>
      <c r="T38" s="338"/>
      <c r="U38" s="338"/>
      <c r="V38" s="53"/>
      <c r="W38" s="53"/>
      <c r="X38" s="53"/>
      <c r="Y38" s="53"/>
      <c r="Z38" s="53"/>
      <c r="AA38" s="53"/>
      <c r="AB38" s="53"/>
    </row>
    <row r="39" spans="1:28" ht="17.25" customHeight="1" x14ac:dyDescent="0.15">
      <c r="A39" s="430">
        <v>18</v>
      </c>
      <c r="B39" s="416" t="s">
        <v>264</v>
      </c>
      <c r="C39" s="416"/>
      <c r="D39" s="416"/>
      <c r="E39" s="416"/>
      <c r="F39" s="417" t="s">
        <v>84</v>
      </c>
      <c r="G39" s="69"/>
      <c r="H39" s="70"/>
      <c r="I39" s="64"/>
      <c r="J39" s="64"/>
      <c r="K39" s="53"/>
      <c r="L39" s="416">
        <v>66</v>
      </c>
      <c r="M39" s="416" t="s">
        <v>265</v>
      </c>
      <c r="N39" s="416"/>
      <c r="O39" s="416"/>
      <c r="P39" s="416"/>
      <c r="Q39" s="417" t="s">
        <v>6</v>
      </c>
      <c r="R39" s="69"/>
      <c r="S39" s="70"/>
      <c r="T39" s="338"/>
      <c r="U39" s="338"/>
      <c r="V39" s="53"/>
      <c r="W39" s="53"/>
      <c r="X39" s="53"/>
      <c r="Y39" s="53"/>
      <c r="Z39" s="53"/>
      <c r="AA39" s="53"/>
      <c r="AB39" s="53"/>
    </row>
    <row r="40" spans="1:28" ht="17.25" customHeight="1" x14ac:dyDescent="0.15">
      <c r="A40" s="430"/>
      <c r="B40" s="416"/>
      <c r="C40" s="416"/>
      <c r="D40" s="416"/>
      <c r="E40" s="416"/>
      <c r="F40" s="417"/>
      <c r="G40" s="48"/>
      <c r="H40" s="71"/>
      <c r="I40" s="68" t="s">
        <v>678</v>
      </c>
      <c r="J40" s="64"/>
      <c r="K40" s="53"/>
      <c r="L40" s="416"/>
      <c r="M40" s="416"/>
      <c r="N40" s="416"/>
      <c r="O40" s="416"/>
      <c r="P40" s="416"/>
      <c r="Q40" s="417"/>
      <c r="R40" s="48"/>
      <c r="S40" s="341"/>
      <c r="T40" s="68" t="s">
        <v>693</v>
      </c>
      <c r="U40" s="338"/>
      <c r="V40" s="53"/>
      <c r="W40" s="53"/>
      <c r="X40" s="53"/>
      <c r="Y40" s="53"/>
      <c r="Z40" s="53"/>
      <c r="AA40" s="53"/>
      <c r="AB40" s="53"/>
    </row>
    <row r="41" spans="1:28" ht="17.25" customHeight="1" x14ac:dyDescent="0.15">
      <c r="A41" s="430">
        <v>19</v>
      </c>
      <c r="B41" s="416" t="s">
        <v>264</v>
      </c>
      <c r="C41" s="416"/>
      <c r="D41" s="416"/>
      <c r="E41" s="416"/>
      <c r="F41" s="417" t="s">
        <v>99</v>
      </c>
      <c r="G41" s="63"/>
      <c r="H41" s="71"/>
      <c r="I41" s="70">
        <v>60</v>
      </c>
      <c r="J41" s="64"/>
      <c r="K41" s="53"/>
      <c r="L41" s="416">
        <v>67</v>
      </c>
      <c r="M41" s="416">
        <f>VLOOKUP(L41,[1]U12BSL!$B$34:$E$92,2,0)</f>
        <v>3604994</v>
      </c>
      <c r="N41" s="416" t="str">
        <f>VLOOKUP(L41,[1]U12BSL!$B$34:$E$92,3,0)</f>
        <v>福田　悠良</v>
      </c>
      <c r="O41" s="416" t="s">
        <v>220</v>
      </c>
      <c r="P41" s="416" t="str">
        <f>VLOOKUP(L41,[1]U12BSL!$B$34:$E$92,4,0)</f>
        <v>ＫＣＪＴＡ</v>
      </c>
      <c r="Q41" s="417" t="s">
        <v>99</v>
      </c>
      <c r="R41" s="63"/>
      <c r="S41" s="341"/>
      <c r="T41" s="70">
        <v>60</v>
      </c>
      <c r="U41" s="338"/>
      <c r="V41" s="53"/>
      <c r="W41" s="53"/>
      <c r="X41" s="53"/>
      <c r="Y41" s="53"/>
      <c r="Z41" s="53"/>
      <c r="AA41" s="53"/>
      <c r="AB41" s="53"/>
    </row>
    <row r="42" spans="1:28" ht="17.25" customHeight="1" x14ac:dyDescent="0.15">
      <c r="A42" s="430"/>
      <c r="B42" s="416"/>
      <c r="C42" s="416"/>
      <c r="D42" s="416"/>
      <c r="E42" s="416"/>
      <c r="F42" s="417"/>
      <c r="G42" s="67"/>
      <c r="H42" s="73"/>
      <c r="I42" s="71"/>
      <c r="J42" s="64"/>
      <c r="K42" s="53"/>
      <c r="L42" s="416"/>
      <c r="M42" s="416"/>
      <c r="N42" s="416"/>
      <c r="O42" s="416"/>
      <c r="P42" s="416"/>
      <c r="Q42" s="417"/>
      <c r="R42" s="67"/>
      <c r="S42" s="73" t="s">
        <v>694</v>
      </c>
      <c r="T42" s="341"/>
      <c r="U42" s="338"/>
      <c r="V42" s="53"/>
      <c r="W42" s="53"/>
      <c r="X42" s="53"/>
      <c r="Y42" s="53"/>
      <c r="Z42" s="53"/>
      <c r="AA42" s="53"/>
      <c r="AB42" s="53"/>
    </row>
    <row r="43" spans="1:28" ht="17.25" customHeight="1" x14ac:dyDescent="0.15">
      <c r="A43" s="430">
        <v>20</v>
      </c>
      <c r="B43" s="416">
        <f>VLOOKUP(A43,[1]U12BSL!$B$34:$E$92,2,0)</f>
        <v>3604923</v>
      </c>
      <c r="C43" s="416" t="str">
        <f>VLOOKUP(A43,[1]U12BSL!$B$34:$E$92,3,0)</f>
        <v>長谷川　智也</v>
      </c>
      <c r="D43" s="416" t="s">
        <v>111</v>
      </c>
      <c r="E43" s="416" t="str">
        <f>VLOOKUP(A43,[1]U12BSL!$B$34:$E$92,4,0)</f>
        <v>ＮＪＴＣ</v>
      </c>
      <c r="F43" s="417" t="s">
        <v>110</v>
      </c>
      <c r="G43" s="69"/>
      <c r="H43" s="64"/>
      <c r="I43" s="450" t="s">
        <v>636</v>
      </c>
      <c r="J43" s="64"/>
      <c r="K43" s="53"/>
      <c r="L43" s="416">
        <v>68</v>
      </c>
      <c r="M43" s="416">
        <f>VLOOKUP(L43,[1]U12BSL!$B$34:$E$92,2,0)</f>
        <v>3604979</v>
      </c>
      <c r="N43" s="416" t="str">
        <f>VLOOKUP(L43,[1]U12BSL!$B$34:$E$92,3,0)</f>
        <v>田牧　蒼佑</v>
      </c>
      <c r="O43" s="416" t="s">
        <v>111</v>
      </c>
      <c r="P43" s="416" t="str">
        <f>VLOOKUP(L43,[1]U12BSL!$B$34:$E$92,4,0)</f>
        <v>ＣＳＪ</v>
      </c>
      <c r="Q43" s="417" t="s">
        <v>222</v>
      </c>
      <c r="R43" s="69"/>
      <c r="S43" s="338">
        <v>64</v>
      </c>
      <c r="T43" s="450" t="s">
        <v>649</v>
      </c>
      <c r="U43" s="338"/>
      <c r="V43" s="53"/>
      <c r="W43" s="53"/>
      <c r="X43" s="53"/>
      <c r="Y43" s="53"/>
      <c r="Z43" s="53"/>
      <c r="AA43" s="53"/>
      <c r="AB43" s="53"/>
    </row>
    <row r="44" spans="1:28" ht="17.25" customHeight="1" x14ac:dyDescent="0.15">
      <c r="A44" s="430"/>
      <c r="B44" s="416"/>
      <c r="C44" s="416"/>
      <c r="D44" s="416"/>
      <c r="E44" s="416"/>
      <c r="F44" s="417"/>
      <c r="G44" s="48"/>
      <c r="H44" s="64"/>
      <c r="I44" s="450"/>
      <c r="J44" s="68" t="s">
        <v>678</v>
      </c>
      <c r="K44" s="53"/>
      <c r="L44" s="416"/>
      <c r="M44" s="416"/>
      <c r="N44" s="416"/>
      <c r="O44" s="416"/>
      <c r="P44" s="416"/>
      <c r="Q44" s="417"/>
      <c r="R44" s="48"/>
      <c r="S44" s="338"/>
      <c r="T44" s="450"/>
      <c r="U44" s="68" t="s">
        <v>693</v>
      </c>
      <c r="V44" s="53"/>
      <c r="W44" s="53"/>
      <c r="X44" s="53"/>
      <c r="Y44" s="53"/>
      <c r="Z44" s="53"/>
      <c r="AA44" s="53"/>
      <c r="AB44" s="53"/>
    </row>
    <row r="45" spans="1:28" ht="17.25" customHeight="1" x14ac:dyDescent="0.15">
      <c r="A45" s="430">
        <v>21</v>
      </c>
      <c r="B45" s="416">
        <f>VLOOKUP(A45,[1]U12BSL!$B$34:$E$92,2,0)</f>
        <v>3604971</v>
      </c>
      <c r="C45" s="416" t="str">
        <f>VLOOKUP(A45,[1]U12BSL!$B$34:$E$92,3,0)</f>
        <v>菅原　朝陽</v>
      </c>
      <c r="D45" s="416" t="s">
        <v>220</v>
      </c>
      <c r="E45" s="416" t="str">
        <f>VLOOKUP(A45,[1]U12BSL!$B$34:$E$92,4,0)</f>
        <v>大洗ビーチＴＣ</v>
      </c>
      <c r="F45" s="417" t="s">
        <v>99</v>
      </c>
      <c r="G45" s="63"/>
      <c r="H45" s="64"/>
      <c r="I45" s="450"/>
      <c r="J45" s="151">
        <v>64</v>
      </c>
      <c r="K45" s="75"/>
      <c r="L45" s="416">
        <v>69</v>
      </c>
      <c r="M45" s="416">
        <f>VLOOKUP(L45,[1]U12BSL!$B$34:$E$92,2,0)</f>
        <v>3604970</v>
      </c>
      <c r="N45" s="416" t="str">
        <f>VLOOKUP(L45,[1]U12BSL!$B$34:$E$92,3,0)</f>
        <v>櫻井　友駿</v>
      </c>
      <c r="O45" s="416" t="s">
        <v>5</v>
      </c>
      <c r="P45" s="416" t="str">
        <f>VLOOKUP(L45,[1]U12BSL!$B$34:$E$92,4,0)</f>
        <v>ＫＣＪＴＡ</v>
      </c>
      <c r="Q45" s="417" t="s">
        <v>99</v>
      </c>
      <c r="R45" s="63"/>
      <c r="S45" s="338"/>
      <c r="T45" s="450"/>
      <c r="U45" s="151">
        <v>63</v>
      </c>
      <c r="V45" s="53"/>
      <c r="W45" s="53"/>
      <c r="X45" s="53"/>
      <c r="Y45" s="53"/>
      <c r="Z45" s="53"/>
      <c r="AA45" s="53"/>
      <c r="AB45" s="53"/>
    </row>
    <row r="46" spans="1:28" ht="17.25" customHeight="1" x14ac:dyDescent="0.15">
      <c r="A46" s="430"/>
      <c r="B46" s="416"/>
      <c r="C46" s="416"/>
      <c r="D46" s="416"/>
      <c r="E46" s="416"/>
      <c r="F46" s="417"/>
      <c r="G46" s="67"/>
      <c r="H46" s="68"/>
      <c r="I46" s="450"/>
      <c r="J46" s="65"/>
      <c r="K46" s="75"/>
      <c r="L46" s="416"/>
      <c r="M46" s="416"/>
      <c r="N46" s="416"/>
      <c r="O46" s="416"/>
      <c r="P46" s="416"/>
      <c r="Q46" s="417"/>
      <c r="R46" s="67"/>
      <c r="S46" s="68"/>
      <c r="T46" s="450"/>
      <c r="U46" s="339"/>
      <c r="V46" s="53"/>
      <c r="W46" s="53"/>
      <c r="X46" s="53"/>
      <c r="Y46" s="53"/>
      <c r="Z46" s="53"/>
      <c r="AA46" s="53"/>
      <c r="AB46" s="53"/>
    </row>
    <row r="47" spans="1:28" ht="17.25" customHeight="1" x14ac:dyDescent="0.15">
      <c r="A47" s="430">
        <v>22</v>
      </c>
      <c r="B47" s="416" t="s">
        <v>264</v>
      </c>
      <c r="C47" s="416"/>
      <c r="D47" s="416"/>
      <c r="E47" s="416"/>
      <c r="F47" s="417" t="s">
        <v>99</v>
      </c>
      <c r="G47" s="69"/>
      <c r="H47" s="64"/>
      <c r="I47" s="152"/>
      <c r="J47" s="65"/>
      <c r="K47" s="75"/>
      <c r="L47" s="416">
        <v>70</v>
      </c>
      <c r="M47" s="416" t="s">
        <v>264</v>
      </c>
      <c r="N47" s="416"/>
      <c r="O47" s="416"/>
      <c r="P47" s="416"/>
      <c r="Q47" s="417" t="s">
        <v>99</v>
      </c>
      <c r="R47" s="69"/>
      <c r="S47" s="338"/>
      <c r="T47" s="152"/>
      <c r="U47" s="339"/>
      <c r="V47" s="53"/>
      <c r="W47" s="53"/>
      <c r="X47" s="53"/>
      <c r="Y47" s="53"/>
      <c r="Z47" s="53"/>
      <c r="AA47" s="53"/>
      <c r="AB47" s="53"/>
    </row>
    <row r="48" spans="1:28" ht="17.25" customHeight="1" x14ac:dyDescent="0.15">
      <c r="A48" s="430"/>
      <c r="B48" s="416"/>
      <c r="C48" s="416"/>
      <c r="D48" s="416"/>
      <c r="E48" s="416"/>
      <c r="F48" s="417"/>
      <c r="G48" s="48"/>
      <c r="H48" s="71"/>
      <c r="I48" s="73" t="s">
        <v>679</v>
      </c>
      <c r="J48" s="65"/>
      <c r="K48" s="75"/>
      <c r="L48" s="416"/>
      <c r="M48" s="416"/>
      <c r="N48" s="416"/>
      <c r="O48" s="416"/>
      <c r="P48" s="416"/>
      <c r="Q48" s="417"/>
      <c r="R48" s="48"/>
      <c r="S48" s="341"/>
      <c r="T48" s="73" t="s">
        <v>695</v>
      </c>
      <c r="U48" s="339"/>
      <c r="V48" s="53"/>
      <c r="W48" s="53"/>
      <c r="X48" s="53"/>
      <c r="Y48" s="53"/>
      <c r="Z48" s="53"/>
      <c r="AA48" s="53"/>
      <c r="AB48" s="53"/>
    </row>
    <row r="49" spans="1:28" ht="17.25" customHeight="1" x14ac:dyDescent="0.15">
      <c r="A49" s="430">
        <v>23</v>
      </c>
      <c r="B49" s="416" t="s">
        <v>264</v>
      </c>
      <c r="C49" s="416"/>
      <c r="D49" s="416"/>
      <c r="E49" s="416"/>
      <c r="F49" s="417" t="s">
        <v>17</v>
      </c>
      <c r="G49" s="63"/>
      <c r="H49" s="71"/>
      <c r="I49" s="64">
        <v>60</v>
      </c>
      <c r="J49" s="65"/>
      <c r="K49" s="75"/>
      <c r="L49" s="416">
        <v>71</v>
      </c>
      <c r="M49" s="416" t="s">
        <v>264</v>
      </c>
      <c r="N49" s="416"/>
      <c r="O49" s="416"/>
      <c r="P49" s="416"/>
      <c r="Q49" s="417" t="s">
        <v>213</v>
      </c>
      <c r="R49" s="63"/>
      <c r="S49" s="341"/>
      <c r="T49" s="338">
        <v>63</v>
      </c>
      <c r="U49" s="339"/>
      <c r="V49" s="53"/>
      <c r="W49" s="53"/>
      <c r="X49" s="53"/>
      <c r="Y49" s="53"/>
      <c r="Z49" s="53"/>
      <c r="AA49" s="53"/>
      <c r="AB49" s="53"/>
    </row>
    <row r="50" spans="1:28" ht="17.25" customHeight="1" x14ac:dyDescent="0.15">
      <c r="A50" s="430"/>
      <c r="B50" s="416"/>
      <c r="C50" s="416"/>
      <c r="D50" s="416"/>
      <c r="E50" s="416"/>
      <c r="F50" s="417"/>
      <c r="G50" s="67"/>
      <c r="H50" s="73"/>
      <c r="I50" s="64"/>
      <c r="J50" s="65"/>
      <c r="K50" s="75"/>
      <c r="L50" s="416"/>
      <c r="M50" s="416"/>
      <c r="N50" s="416"/>
      <c r="O50" s="416"/>
      <c r="P50" s="416"/>
      <c r="Q50" s="417"/>
      <c r="R50" s="67"/>
      <c r="S50" s="73"/>
      <c r="T50" s="338"/>
      <c r="U50" s="339"/>
      <c r="V50" s="53"/>
      <c r="W50" s="53"/>
      <c r="X50" s="53"/>
      <c r="Y50" s="53"/>
      <c r="Z50" s="53"/>
      <c r="AA50" s="53"/>
      <c r="AB50" s="53"/>
    </row>
    <row r="51" spans="1:28" ht="17.25" customHeight="1" x14ac:dyDescent="0.15">
      <c r="A51" s="430">
        <v>24</v>
      </c>
      <c r="B51" s="416">
        <f>VLOOKUP(A51,[1]U12BSL!$B$34:$E$92,2,0)</f>
        <v>3604893</v>
      </c>
      <c r="C51" s="416" t="str">
        <f>VLOOKUP(A51,[1]U12BSL!$B$34:$E$92,3,0)</f>
        <v>今橋　優太</v>
      </c>
      <c r="D51" s="416" t="s">
        <v>5</v>
      </c>
      <c r="E51" s="416" t="str">
        <f>VLOOKUP(A51,[1]U12BSL!$B$34:$E$92,4,0)</f>
        <v>ＮＦＳＣ</v>
      </c>
      <c r="F51" s="417" t="s">
        <v>17</v>
      </c>
      <c r="G51" s="69"/>
      <c r="H51" s="64"/>
      <c r="I51" s="64"/>
      <c r="J51" s="65"/>
      <c r="K51" s="75"/>
      <c r="L51" s="416">
        <v>72</v>
      </c>
      <c r="M51" s="416">
        <f>VLOOKUP(L51,[1]U12BSL!$B$34:$E$92,2,0)</f>
        <v>3604935</v>
      </c>
      <c r="N51" s="416" t="str">
        <f>VLOOKUP(L51,[1]U12BSL!$B$34:$E$92,3,0)</f>
        <v>和田　隼</v>
      </c>
      <c r="O51" s="416" t="s">
        <v>98</v>
      </c>
      <c r="P51" s="416" t="str">
        <f>VLOOKUP(L51,[1]U12BSL!$B$34:$E$92,4,0)</f>
        <v>Ｆｕｎ　ｔｏ　Ｔｅｎｎｉｓ</v>
      </c>
      <c r="Q51" s="417" t="s">
        <v>99</v>
      </c>
      <c r="R51" s="69"/>
      <c r="S51" s="338"/>
      <c r="T51" s="338"/>
      <c r="U51" s="339"/>
      <c r="V51" s="53"/>
      <c r="W51" s="53"/>
      <c r="X51" s="53"/>
      <c r="Y51" s="53"/>
      <c r="Z51" s="53"/>
      <c r="AA51" s="53"/>
      <c r="AB51" s="53"/>
    </row>
    <row r="52" spans="1:28" ht="17.25" customHeight="1" x14ac:dyDescent="0.15">
      <c r="A52" s="430"/>
      <c r="B52" s="416"/>
      <c r="C52" s="416"/>
      <c r="D52" s="416"/>
      <c r="E52" s="416"/>
      <c r="F52" s="417"/>
      <c r="G52" s="48"/>
      <c r="H52" s="64"/>
      <c r="I52" s="64"/>
      <c r="J52" s="65"/>
      <c r="K52" s="75"/>
      <c r="L52" s="416"/>
      <c r="M52" s="416"/>
      <c r="N52" s="416"/>
      <c r="O52" s="416"/>
      <c r="P52" s="416"/>
      <c r="Q52" s="417"/>
      <c r="R52" s="48"/>
      <c r="S52" s="338"/>
      <c r="T52" s="338"/>
      <c r="U52" s="339"/>
      <c r="V52" s="53"/>
      <c r="W52" s="53"/>
      <c r="X52" s="53"/>
      <c r="Y52" s="53"/>
      <c r="Z52" s="53"/>
      <c r="AA52" s="53"/>
      <c r="AB52" s="53"/>
    </row>
    <row r="53" spans="1:28" ht="17.25" customHeight="1" x14ac:dyDescent="0.15">
      <c r="A53" s="430">
        <v>25</v>
      </c>
      <c r="B53" s="416">
        <f>VLOOKUP(A53,[1]U12BSL!$B$34:$E$92,2,0)</f>
        <v>3604892</v>
      </c>
      <c r="C53" s="416" t="str">
        <f>VLOOKUP(A53,[1]U12BSL!$B$34:$E$92,3,0)</f>
        <v>佐藤　由弘</v>
      </c>
      <c r="D53" s="416" t="s">
        <v>5</v>
      </c>
      <c r="E53" s="416" t="str">
        <f>VLOOKUP(A53,[1]U12BSL!$B$34:$E$92,4,0)</f>
        <v>エースＴＡ</v>
      </c>
      <c r="F53" s="417" t="s">
        <v>6</v>
      </c>
      <c r="G53" s="63"/>
      <c r="H53" s="64"/>
      <c r="I53" s="64"/>
      <c r="J53" s="65"/>
      <c r="K53" s="75"/>
      <c r="L53" s="416">
        <v>73</v>
      </c>
      <c r="M53" s="416">
        <f>VLOOKUP(L53,[1]U12BSL!$B$34:$E$92,2,0)</f>
        <v>3604756</v>
      </c>
      <c r="N53" s="416" t="str">
        <f>VLOOKUP(L53,[1]U12BSL!$B$34:$E$92,3,0)</f>
        <v>佐々木　悠太</v>
      </c>
      <c r="O53" s="416" t="s">
        <v>5</v>
      </c>
      <c r="P53" s="416" t="str">
        <f>VLOOKUP(L53,[1]U12BSL!$B$34:$E$92,4,0)</f>
        <v>Ｆｕｎ　ｔｏ　Ｔｅｎｎｉｓ</v>
      </c>
      <c r="Q53" s="417" t="s">
        <v>222</v>
      </c>
      <c r="R53" s="63"/>
      <c r="S53" s="338"/>
      <c r="T53" s="338"/>
      <c r="U53" s="339"/>
      <c r="V53" s="53"/>
      <c r="W53" s="53"/>
      <c r="X53" s="53"/>
      <c r="Y53" s="53"/>
      <c r="Z53" s="53"/>
      <c r="AA53" s="53"/>
      <c r="AB53" s="53"/>
    </row>
    <row r="54" spans="1:28" ht="17.25" customHeight="1" x14ac:dyDescent="0.15">
      <c r="A54" s="430"/>
      <c r="B54" s="416"/>
      <c r="C54" s="416"/>
      <c r="D54" s="416"/>
      <c r="E54" s="416"/>
      <c r="F54" s="417"/>
      <c r="G54" s="67"/>
      <c r="H54" s="68"/>
      <c r="I54" s="64"/>
      <c r="J54" s="65"/>
      <c r="K54" s="75"/>
      <c r="L54" s="416"/>
      <c r="M54" s="416"/>
      <c r="N54" s="416"/>
      <c r="O54" s="416"/>
      <c r="P54" s="416"/>
      <c r="Q54" s="417"/>
      <c r="R54" s="67"/>
      <c r="S54" s="68"/>
      <c r="T54" s="338"/>
      <c r="U54" s="339"/>
      <c r="V54" s="53"/>
      <c r="W54" s="53"/>
      <c r="X54" s="53"/>
      <c r="Y54" s="53"/>
      <c r="Z54" s="53"/>
      <c r="AA54" s="53"/>
      <c r="AB54" s="53"/>
    </row>
    <row r="55" spans="1:28" ht="17.25" customHeight="1" x14ac:dyDescent="0.15">
      <c r="A55" s="430">
        <v>26</v>
      </c>
      <c r="B55" s="416" t="s">
        <v>264</v>
      </c>
      <c r="C55" s="416"/>
      <c r="D55" s="416"/>
      <c r="E55" s="416"/>
      <c r="F55" s="417" t="s">
        <v>110</v>
      </c>
      <c r="G55" s="69"/>
      <c r="H55" s="70"/>
      <c r="I55" s="64"/>
      <c r="J55" s="65"/>
      <c r="K55" s="75"/>
      <c r="L55" s="416">
        <v>74</v>
      </c>
      <c r="M55" s="416" t="s">
        <v>264</v>
      </c>
      <c r="N55" s="416"/>
      <c r="O55" s="416"/>
      <c r="P55" s="416"/>
      <c r="Q55" s="417" t="s">
        <v>6</v>
      </c>
      <c r="R55" s="69"/>
      <c r="S55" s="70"/>
      <c r="T55" s="338"/>
      <c r="U55" s="339"/>
      <c r="V55" s="53"/>
      <c r="W55" s="53"/>
      <c r="X55" s="53"/>
      <c r="Y55" s="53"/>
      <c r="Z55" s="53"/>
      <c r="AA55" s="53"/>
      <c r="AB55" s="53"/>
    </row>
    <row r="56" spans="1:28" ht="17.25" customHeight="1" x14ac:dyDescent="0.15">
      <c r="A56" s="430"/>
      <c r="B56" s="416"/>
      <c r="C56" s="416"/>
      <c r="D56" s="416"/>
      <c r="E56" s="416"/>
      <c r="F56" s="417"/>
      <c r="G56" s="48"/>
      <c r="H56" s="71"/>
      <c r="I56" s="68" t="s">
        <v>680</v>
      </c>
      <c r="J56" s="65"/>
      <c r="K56" s="75"/>
      <c r="L56" s="416"/>
      <c r="M56" s="416"/>
      <c r="N56" s="416"/>
      <c r="O56" s="416"/>
      <c r="P56" s="416"/>
      <c r="Q56" s="417"/>
      <c r="R56" s="48"/>
      <c r="S56" s="341"/>
      <c r="T56" s="68" t="s">
        <v>696</v>
      </c>
      <c r="U56" s="339"/>
      <c r="V56" s="53"/>
      <c r="W56" s="53"/>
      <c r="X56" s="53"/>
      <c r="Y56" s="53"/>
      <c r="Z56" s="53"/>
      <c r="AA56" s="53"/>
      <c r="AB56" s="53"/>
    </row>
    <row r="57" spans="1:28" ht="17.25" customHeight="1" x14ac:dyDescent="0.15">
      <c r="A57" s="430">
        <v>27</v>
      </c>
      <c r="B57" s="416" t="s">
        <v>264</v>
      </c>
      <c r="C57" s="416"/>
      <c r="D57" s="416"/>
      <c r="E57" s="416"/>
      <c r="F57" s="417" t="s">
        <v>6</v>
      </c>
      <c r="G57" s="63"/>
      <c r="H57" s="71"/>
      <c r="I57" s="70" t="s">
        <v>706</v>
      </c>
      <c r="J57" s="65"/>
      <c r="K57" s="75"/>
      <c r="L57" s="416">
        <v>75</v>
      </c>
      <c r="M57" s="416">
        <f>VLOOKUP(L57,[1]U12BSL!$B$34:$E$92,2,0)</f>
        <v>3604984</v>
      </c>
      <c r="N57" s="416" t="str">
        <f>VLOOKUP(L57,[1]U12BSL!$B$34:$E$92,3,0)</f>
        <v>神坂　柊斗</v>
      </c>
      <c r="O57" s="416" t="s">
        <v>220</v>
      </c>
      <c r="P57" s="416" t="str">
        <f>VLOOKUP(L57,[1]U12BSL!$B$34:$E$92,4,0)</f>
        <v>ＫＣＪＴＡ</v>
      </c>
      <c r="Q57" s="417" t="s">
        <v>110</v>
      </c>
      <c r="R57" s="63"/>
      <c r="S57" s="341"/>
      <c r="T57" s="70">
        <v>75</v>
      </c>
      <c r="U57" s="339"/>
      <c r="V57" s="53"/>
      <c r="W57" s="53"/>
      <c r="X57" s="53"/>
      <c r="Y57" s="53"/>
      <c r="Z57" s="53"/>
      <c r="AA57" s="53"/>
      <c r="AB57" s="53"/>
    </row>
    <row r="58" spans="1:28" ht="17.25" customHeight="1" x14ac:dyDescent="0.15">
      <c r="A58" s="430"/>
      <c r="B58" s="416"/>
      <c r="C58" s="416"/>
      <c r="D58" s="416"/>
      <c r="E58" s="416"/>
      <c r="F58" s="417"/>
      <c r="G58" s="67"/>
      <c r="H58" s="73"/>
      <c r="I58" s="71"/>
      <c r="J58" s="65"/>
      <c r="K58" s="75"/>
      <c r="L58" s="416"/>
      <c r="M58" s="416"/>
      <c r="N58" s="416"/>
      <c r="O58" s="416"/>
      <c r="P58" s="416"/>
      <c r="Q58" s="417"/>
      <c r="R58" s="67"/>
      <c r="S58" s="73" t="s">
        <v>697</v>
      </c>
      <c r="T58" s="341"/>
      <c r="U58" s="339"/>
      <c r="V58" s="53"/>
      <c r="W58" s="53"/>
      <c r="X58" s="53"/>
      <c r="Y58" s="53"/>
      <c r="Z58" s="53"/>
      <c r="AA58" s="53"/>
      <c r="AB58" s="53"/>
    </row>
    <row r="59" spans="1:28" ht="17.25" customHeight="1" x14ac:dyDescent="0.15">
      <c r="A59" s="430">
        <v>28</v>
      </c>
      <c r="B59" s="416">
        <f>VLOOKUP(A59,[1]U12BSL!$B$34:$E$92,2,0)</f>
        <v>3604764</v>
      </c>
      <c r="C59" s="416" t="str">
        <f>VLOOKUP(A59,[1]U12BSL!$B$34:$E$92,3,0)</f>
        <v>高宮　虎太郎</v>
      </c>
      <c r="D59" s="416" t="s">
        <v>220</v>
      </c>
      <c r="E59" s="416" t="str">
        <f>VLOOKUP(A59,[1]U12BSL!$B$34:$E$92,4,0)</f>
        <v>Ｆｕｎ　ｔｏ　Ｔｅｎｎｉｓ</v>
      </c>
      <c r="F59" s="417" t="s">
        <v>222</v>
      </c>
      <c r="G59" s="69"/>
      <c r="H59" s="64"/>
      <c r="I59" s="450" t="s">
        <v>645</v>
      </c>
      <c r="J59" s="65"/>
      <c r="K59" s="75"/>
      <c r="L59" s="416">
        <v>76</v>
      </c>
      <c r="M59" s="416">
        <f>VLOOKUP(L59,[1]U12BSL!$B$34:$E$92,2,0)</f>
        <v>3604917</v>
      </c>
      <c r="N59" s="416" t="str">
        <f>VLOOKUP(L59,[1]U12BSL!$B$34:$E$92,3,0)</f>
        <v>猪瀬　凰介</v>
      </c>
      <c r="O59" s="416" t="s">
        <v>220</v>
      </c>
      <c r="P59" s="416" t="str">
        <f>VLOOKUP(L59,[1]U12BSL!$B$34:$E$92,4,0)</f>
        <v>ＮＪＴＣ</v>
      </c>
      <c r="Q59" s="417" t="s">
        <v>57</v>
      </c>
      <c r="R59" s="69"/>
      <c r="S59" s="338">
        <v>64</v>
      </c>
      <c r="T59" s="450" t="s">
        <v>650</v>
      </c>
      <c r="U59" s="339"/>
      <c r="V59" s="53"/>
      <c r="W59" s="53"/>
      <c r="X59" s="53"/>
      <c r="Y59" s="53"/>
      <c r="Z59" s="53"/>
      <c r="AA59" s="53"/>
      <c r="AB59" s="53"/>
    </row>
    <row r="60" spans="1:28" ht="17.25" customHeight="1" x14ac:dyDescent="0.15">
      <c r="A60" s="430"/>
      <c r="B60" s="416"/>
      <c r="C60" s="416"/>
      <c r="D60" s="416"/>
      <c r="E60" s="416"/>
      <c r="F60" s="417"/>
      <c r="G60" s="48"/>
      <c r="H60" s="64"/>
      <c r="I60" s="450"/>
      <c r="J60" s="150" t="s">
        <v>681</v>
      </c>
      <c r="L60" s="416"/>
      <c r="M60" s="416"/>
      <c r="N60" s="416"/>
      <c r="O60" s="416"/>
      <c r="P60" s="416"/>
      <c r="Q60" s="417"/>
      <c r="R60" s="48"/>
      <c r="S60" s="338"/>
      <c r="T60" s="450"/>
      <c r="U60" s="68" t="s">
        <v>696</v>
      </c>
      <c r="V60" s="53"/>
      <c r="W60" s="53"/>
      <c r="X60" s="53"/>
      <c r="Y60" s="53"/>
      <c r="Z60" s="53"/>
      <c r="AA60" s="53"/>
      <c r="AB60" s="53"/>
    </row>
    <row r="61" spans="1:28" ht="17.25" customHeight="1" x14ac:dyDescent="0.15">
      <c r="A61" s="430">
        <v>29</v>
      </c>
      <c r="B61" s="332">
        <f>VLOOKUP(A61,[1]U12BSL!$B$34:$E$92,2,0)</f>
        <v>3604980</v>
      </c>
      <c r="C61" s="332" t="str">
        <f>VLOOKUP(A61,[1]U12BSL!$B$34:$E$92,3,0)</f>
        <v>久下沼　竜馬</v>
      </c>
      <c r="D61" s="416" t="s">
        <v>223</v>
      </c>
      <c r="E61" s="416" t="str">
        <f>VLOOKUP(A61,[1]U12BSL!$B$34:$E$92,4,0)</f>
        <v>エースＴＡ</v>
      </c>
      <c r="F61" s="417" t="s">
        <v>58</v>
      </c>
      <c r="G61" s="63"/>
      <c r="H61" s="64"/>
      <c r="I61" s="450"/>
      <c r="J61" s="64">
        <v>63</v>
      </c>
      <c r="K61" s="75"/>
      <c r="L61" s="416">
        <v>77</v>
      </c>
      <c r="M61" s="305">
        <f>VLOOKUP(L61,[1]U12BSL!$B$34:$E$92,2,0)</f>
        <v>3604983</v>
      </c>
      <c r="N61" s="305" t="str">
        <f>VLOOKUP(L61,[1]U12BSL!$B$34:$E$92,3,0)</f>
        <v>小林　侑世</v>
      </c>
      <c r="O61" s="305" t="s">
        <v>220</v>
      </c>
      <c r="P61" s="305" t="str">
        <f>VLOOKUP(L61,[1]U12BSL!$B$34:$E$92,4,0)</f>
        <v>ＮＦＳＣ</v>
      </c>
      <c r="Q61" s="305" t="s">
        <v>224</v>
      </c>
      <c r="R61" s="63"/>
      <c r="S61" s="338"/>
      <c r="T61" s="450"/>
      <c r="U61" s="338" t="s">
        <v>698</v>
      </c>
      <c r="V61" s="53"/>
      <c r="W61" s="53"/>
      <c r="X61" s="53"/>
      <c r="Y61" s="53"/>
      <c r="Z61" s="53"/>
      <c r="AA61" s="53"/>
      <c r="AB61" s="53"/>
    </row>
    <row r="62" spans="1:28" ht="17.25" customHeight="1" x14ac:dyDescent="0.15">
      <c r="A62" s="430"/>
      <c r="B62" s="446" t="s">
        <v>1262</v>
      </c>
      <c r="C62" s="446"/>
      <c r="D62" s="416"/>
      <c r="E62" s="416"/>
      <c r="F62" s="417"/>
      <c r="G62" s="67"/>
      <c r="H62" s="68"/>
      <c r="I62" s="450"/>
      <c r="J62" s="64"/>
      <c r="K62" s="75"/>
      <c r="L62" s="416"/>
      <c r="M62" s="446" t="s">
        <v>705</v>
      </c>
      <c r="N62" s="446"/>
      <c r="O62" s="305"/>
      <c r="P62" s="305"/>
      <c r="Q62" s="305"/>
      <c r="R62" s="67"/>
      <c r="S62" s="68"/>
      <c r="T62" s="450"/>
      <c r="U62" s="338"/>
      <c r="V62" s="53"/>
      <c r="W62" s="53"/>
      <c r="X62" s="53"/>
      <c r="Y62" s="53"/>
      <c r="Z62" s="53"/>
      <c r="AA62" s="53"/>
      <c r="AB62" s="53"/>
    </row>
    <row r="63" spans="1:28" ht="17.25" customHeight="1" x14ac:dyDescent="0.15">
      <c r="A63" s="430">
        <v>30</v>
      </c>
      <c r="B63" s="416" t="s">
        <v>264</v>
      </c>
      <c r="C63" s="416"/>
      <c r="D63" s="416"/>
      <c r="E63" s="416"/>
      <c r="F63" s="417" t="s">
        <v>6</v>
      </c>
      <c r="G63" s="69"/>
      <c r="H63" s="64"/>
      <c r="I63" s="152"/>
      <c r="J63" s="64"/>
      <c r="K63" s="75"/>
      <c r="L63" s="416">
        <v>78</v>
      </c>
      <c r="M63" s="416" t="s">
        <v>264</v>
      </c>
      <c r="N63" s="416"/>
      <c r="O63" s="416"/>
      <c r="P63" s="416"/>
      <c r="Q63" s="417" t="s">
        <v>6</v>
      </c>
      <c r="R63" s="69"/>
      <c r="S63" s="338"/>
      <c r="T63" s="152"/>
      <c r="U63" s="338"/>
      <c r="V63" s="53"/>
      <c r="W63" s="53"/>
      <c r="X63" s="53"/>
      <c r="Y63" s="53"/>
      <c r="Z63" s="53"/>
      <c r="AA63" s="53"/>
      <c r="AB63" s="53"/>
    </row>
    <row r="64" spans="1:28" ht="17.25" customHeight="1" x14ac:dyDescent="0.15">
      <c r="A64" s="430"/>
      <c r="B64" s="416"/>
      <c r="C64" s="416"/>
      <c r="D64" s="416"/>
      <c r="E64" s="416"/>
      <c r="F64" s="417"/>
      <c r="G64" s="48"/>
      <c r="H64" s="71"/>
      <c r="I64" s="73" t="s">
        <v>681</v>
      </c>
      <c r="J64" s="64"/>
      <c r="K64" s="75"/>
      <c r="L64" s="416"/>
      <c r="M64" s="416"/>
      <c r="N64" s="416"/>
      <c r="O64" s="416"/>
      <c r="P64" s="416"/>
      <c r="Q64" s="417"/>
      <c r="R64" s="48"/>
      <c r="S64" s="341"/>
      <c r="T64" s="73"/>
      <c r="U64" s="338"/>
      <c r="V64" s="53"/>
      <c r="W64" s="53"/>
      <c r="X64" s="53"/>
      <c r="Y64" s="53"/>
      <c r="Z64" s="53"/>
      <c r="AA64" s="53"/>
      <c r="AB64" s="53"/>
    </row>
    <row r="65" spans="1:28" ht="17.25" customHeight="1" x14ac:dyDescent="0.15">
      <c r="A65" s="416">
        <v>31</v>
      </c>
      <c r="B65" s="416" t="s">
        <v>264</v>
      </c>
      <c r="C65" s="416"/>
      <c r="D65" s="416"/>
      <c r="E65" s="416"/>
      <c r="F65" s="417" t="s">
        <v>222</v>
      </c>
      <c r="G65" s="10"/>
      <c r="H65" s="16"/>
      <c r="I65" s="13" t="s">
        <v>682</v>
      </c>
      <c r="J65" s="13"/>
      <c r="K65" s="23"/>
      <c r="L65" s="416">
        <v>79</v>
      </c>
      <c r="M65" s="416" t="s">
        <v>264</v>
      </c>
      <c r="N65" s="416"/>
      <c r="O65" s="416"/>
      <c r="P65" s="416"/>
      <c r="Q65" s="417" t="s">
        <v>222</v>
      </c>
      <c r="R65" s="10"/>
      <c r="S65" s="342"/>
      <c r="T65" s="332"/>
      <c r="U65" s="332"/>
    </row>
    <row r="66" spans="1:28" ht="17.25" customHeight="1" x14ac:dyDescent="0.15">
      <c r="A66" s="416"/>
      <c r="B66" s="416"/>
      <c r="C66" s="416"/>
      <c r="D66" s="416"/>
      <c r="E66" s="416"/>
      <c r="F66" s="417"/>
      <c r="G66" s="11"/>
      <c r="H66" s="17"/>
      <c r="I66" s="13"/>
      <c r="J66" s="13"/>
      <c r="K66" s="23"/>
      <c r="L66" s="416"/>
      <c r="M66" s="416"/>
      <c r="N66" s="416"/>
      <c r="O66" s="416"/>
      <c r="P66" s="416"/>
      <c r="Q66" s="417"/>
      <c r="R66" s="11"/>
      <c r="S66" s="17"/>
      <c r="T66" s="332"/>
      <c r="U66" s="332"/>
    </row>
    <row r="67" spans="1:28" ht="17.25" customHeight="1" x14ac:dyDescent="0.15">
      <c r="A67" s="416">
        <v>32</v>
      </c>
      <c r="B67" s="416">
        <f>VLOOKUP(A67,[1]U12BSL!$B$34:$E$92,2,0)</f>
        <v>3604967</v>
      </c>
      <c r="C67" s="416" t="str">
        <f>VLOOKUP(A67,[1]U12BSL!$B$34:$E$92,3,0)</f>
        <v>小井沼　拓真</v>
      </c>
      <c r="D67" s="416" t="s">
        <v>5</v>
      </c>
      <c r="E67" s="416" t="str">
        <f>VLOOKUP(A67,[1]U12BSL!$B$34:$E$92,4,0)</f>
        <v>ＫＣＪＴＡ</v>
      </c>
      <c r="F67" s="417" t="s">
        <v>110</v>
      </c>
      <c r="G67" s="14"/>
      <c r="H67" s="13"/>
      <c r="I67" s="13"/>
      <c r="J67" s="13"/>
      <c r="K67" s="23"/>
      <c r="L67" s="416">
        <v>80</v>
      </c>
      <c r="M67" s="305">
        <f>VLOOKUP(L67,[1]U12BSL!$B$34:$E$92,2,0)</f>
        <v>3604823</v>
      </c>
      <c r="N67" s="305" t="str">
        <f>VLOOKUP(L67,[1]U12BSL!$B$34:$E$92,3,0)</f>
        <v>坂入　悠斗</v>
      </c>
      <c r="O67" s="25" t="s">
        <v>8</v>
      </c>
      <c r="P67" s="25" t="str">
        <f>VLOOKUP(L67,[1]U12BSL!$B$34:$E$92,4,0)</f>
        <v>ＣＳＪ</v>
      </c>
      <c r="Q67" s="25" t="s">
        <v>222</v>
      </c>
      <c r="R67" s="14"/>
      <c r="S67" s="332"/>
      <c r="T67" s="332"/>
      <c r="U67" s="332"/>
    </row>
    <row r="68" spans="1:28" ht="17.25" customHeight="1" x14ac:dyDescent="0.15">
      <c r="A68" s="416"/>
      <c r="B68" s="416"/>
      <c r="C68" s="416"/>
      <c r="D68" s="416"/>
      <c r="E68" s="416"/>
      <c r="F68" s="417"/>
      <c r="H68" s="13"/>
      <c r="I68" s="13"/>
      <c r="J68" s="13"/>
      <c r="K68" s="23"/>
      <c r="L68" s="416"/>
      <c r="M68" s="446" t="s">
        <v>705</v>
      </c>
      <c r="N68" s="446"/>
      <c r="O68" s="25"/>
      <c r="P68" s="25"/>
      <c r="Q68" s="25"/>
      <c r="S68" s="332"/>
      <c r="T68" s="332"/>
      <c r="U68" s="332"/>
    </row>
    <row r="69" spans="1:28" ht="17.25" customHeight="1" x14ac:dyDescent="0.15">
      <c r="A69" s="430">
        <v>33</v>
      </c>
      <c r="B69" s="416">
        <f>VLOOKUP(A69,[1]U12BSL!$B$34:$E$92,2,0)</f>
        <v>3604808</v>
      </c>
      <c r="C69" s="416" t="str">
        <f>VLOOKUP(A69,[1]U12BSL!$B$34:$E$92,3,0)</f>
        <v>木瀬　柊真</v>
      </c>
      <c r="D69" s="416" t="s">
        <v>164</v>
      </c>
      <c r="E69" s="416" t="str">
        <f>VLOOKUP(A69,[1]U12BSL!$B$34:$E$92,4,0)</f>
        <v>ＣＳＪ</v>
      </c>
      <c r="F69" s="417" t="s">
        <v>9</v>
      </c>
      <c r="G69" s="48"/>
      <c r="H69" s="64"/>
      <c r="I69" s="64"/>
      <c r="J69" s="65"/>
      <c r="K69" s="75"/>
      <c r="L69" s="416">
        <v>81</v>
      </c>
      <c r="M69" s="416">
        <f>VLOOKUP(L69,[1]U12BSL!$B$34:$E$92,2,0)</f>
        <v>3604805</v>
      </c>
      <c r="N69" s="416" t="str">
        <f>VLOOKUP(L69,[1]U12BSL!$B$34:$E$92,3,0)</f>
        <v>田村　茉士</v>
      </c>
      <c r="O69" s="416" t="s">
        <v>225</v>
      </c>
      <c r="P69" s="416" t="str">
        <f>VLOOKUP(L69,[1]U12BSL!$B$34:$E$92,4,0)</f>
        <v>エースＴＡ</v>
      </c>
      <c r="Q69" s="417" t="s">
        <v>222</v>
      </c>
      <c r="R69" s="48"/>
      <c r="S69" s="338"/>
      <c r="T69" s="338"/>
      <c r="U69" s="339"/>
      <c r="V69" s="53"/>
      <c r="W69" s="53"/>
      <c r="X69" s="53"/>
      <c r="Y69" s="53"/>
      <c r="Z69" s="53"/>
      <c r="AA69" s="53"/>
      <c r="AB69" s="53"/>
    </row>
    <row r="70" spans="1:28" ht="17.25" customHeight="1" x14ac:dyDescent="0.15">
      <c r="A70" s="430"/>
      <c r="B70" s="416"/>
      <c r="C70" s="416"/>
      <c r="D70" s="416"/>
      <c r="E70" s="416"/>
      <c r="F70" s="417"/>
      <c r="G70" s="67"/>
      <c r="H70" s="68"/>
      <c r="I70" s="64"/>
      <c r="J70" s="64"/>
      <c r="K70" s="53"/>
      <c r="L70" s="416"/>
      <c r="M70" s="416"/>
      <c r="N70" s="416"/>
      <c r="O70" s="416"/>
      <c r="P70" s="416"/>
      <c r="Q70" s="417"/>
      <c r="R70" s="67"/>
      <c r="S70" s="68"/>
      <c r="T70" s="338"/>
      <c r="U70" s="338"/>
      <c r="V70" s="53"/>
      <c r="W70" s="53"/>
      <c r="X70" s="53"/>
      <c r="Y70" s="53"/>
      <c r="Z70" s="53"/>
      <c r="AA70" s="53"/>
      <c r="AB70" s="53"/>
    </row>
    <row r="71" spans="1:28" ht="17.25" customHeight="1" x14ac:dyDescent="0.15">
      <c r="A71" s="430">
        <v>34</v>
      </c>
      <c r="B71" s="416" t="s">
        <v>264</v>
      </c>
      <c r="C71" s="416"/>
      <c r="D71" s="416"/>
      <c r="E71" s="416"/>
      <c r="F71" s="417" t="s">
        <v>110</v>
      </c>
      <c r="G71" s="69"/>
      <c r="H71" s="70"/>
      <c r="I71" s="64"/>
      <c r="J71" s="64"/>
      <c r="K71" s="53"/>
      <c r="L71" s="416">
        <v>82</v>
      </c>
      <c r="M71" s="416" t="s">
        <v>262</v>
      </c>
      <c r="N71" s="416"/>
      <c r="O71" s="416"/>
      <c r="P71" s="416"/>
      <c r="Q71" s="417" t="s">
        <v>226</v>
      </c>
      <c r="R71" s="69"/>
      <c r="S71" s="70"/>
      <c r="T71" s="338"/>
      <c r="U71" s="338"/>
      <c r="V71" s="53"/>
      <c r="W71" s="53"/>
      <c r="X71" s="53"/>
      <c r="Y71" s="53"/>
      <c r="Z71" s="53"/>
      <c r="AA71" s="53"/>
      <c r="AB71" s="53"/>
    </row>
    <row r="72" spans="1:28" ht="17.25" customHeight="1" x14ac:dyDescent="0.15">
      <c r="A72" s="430"/>
      <c r="B72" s="416"/>
      <c r="C72" s="416"/>
      <c r="D72" s="416"/>
      <c r="E72" s="416"/>
      <c r="F72" s="417"/>
      <c r="G72" s="48"/>
      <c r="H72" s="71"/>
      <c r="I72" s="68" t="s">
        <v>683</v>
      </c>
      <c r="J72" s="64"/>
      <c r="K72" s="53"/>
      <c r="L72" s="416"/>
      <c r="M72" s="416"/>
      <c r="N72" s="416"/>
      <c r="O72" s="416"/>
      <c r="P72" s="416"/>
      <c r="Q72" s="417"/>
      <c r="R72" s="48"/>
      <c r="S72" s="341"/>
      <c r="T72" s="68" t="s">
        <v>699</v>
      </c>
      <c r="U72" s="338"/>
      <c r="V72" s="53"/>
      <c r="W72" s="53"/>
      <c r="X72" s="53"/>
      <c r="Y72" s="53"/>
      <c r="Z72" s="53"/>
      <c r="AA72" s="53"/>
      <c r="AB72" s="53"/>
    </row>
    <row r="73" spans="1:28" ht="17.25" customHeight="1" x14ac:dyDescent="0.15">
      <c r="A73" s="416">
        <v>35</v>
      </c>
      <c r="B73" s="416" t="s">
        <v>264</v>
      </c>
      <c r="C73" s="416"/>
      <c r="D73" s="416"/>
      <c r="E73" s="416"/>
      <c r="F73" s="417" t="s">
        <v>222</v>
      </c>
      <c r="G73" s="63"/>
      <c r="H73" s="71"/>
      <c r="I73" s="70">
        <v>61</v>
      </c>
      <c r="J73" s="64"/>
      <c r="K73" s="53"/>
      <c r="L73" s="416">
        <v>83</v>
      </c>
      <c r="M73" s="416">
        <f>VLOOKUP(L73,[1]U12BSL!$B$34:$E$92,2,0)</f>
        <v>3604966</v>
      </c>
      <c r="N73" s="416" t="str">
        <f>VLOOKUP(L73,[1]U12BSL!$B$34:$E$92,3,0)</f>
        <v>切替　寛喜</v>
      </c>
      <c r="O73" s="416" t="s">
        <v>111</v>
      </c>
      <c r="P73" s="416" t="str">
        <f>VLOOKUP(L73,[1]U12BSL!$B$34:$E$92,4,0)</f>
        <v>ＫＣＪＴＡ</v>
      </c>
      <c r="Q73" s="417" t="s">
        <v>222</v>
      </c>
      <c r="R73" s="63"/>
      <c r="S73" s="341"/>
      <c r="T73" s="70">
        <v>63</v>
      </c>
      <c r="U73" s="338"/>
      <c r="V73" s="53"/>
      <c r="W73" s="53"/>
      <c r="X73" s="53"/>
      <c r="Y73" s="53"/>
      <c r="Z73" s="53"/>
      <c r="AA73" s="53"/>
      <c r="AB73" s="53"/>
    </row>
    <row r="74" spans="1:28" ht="17.25" customHeight="1" x14ac:dyDescent="0.15">
      <c r="A74" s="416"/>
      <c r="B74" s="416"/>
      <c r="C74" s="416"/>
      <c r="D74" s="416"/>
      <c r="E74" s="416"/>
      <c r="F74" s="417"/>
      <c r="G74" s="67"/>
      <c r="H74" s="73"/>
      <c r="I74" s="71"/>
      <c r="J74" s="64"/>
      <c r="K74" s="53"/>
      <c r="L74" s="416"/>
      <c r="M74" s="416"/>
      <c r="N74" s="416"/>
      <c r="O74" s="416"/>
      <c r="P74" s="416"/>
      <c r="Q74" s="417"/>
      <c r="R74" s="67"/>
      <c r="S74" s="73" t="s">
        <v>700</v>
      </c>
      <c r="T74" s="341"/>
      <c r="U74" s="338"/>
      <c r="V74" s="53"/>
      <c r="W74" s="53"/>
      <c r="X74" s="53"/>
      <c r="Y74" s="53"/>
      <c r="Z74" s="53"/>
      <c r="AA74" s="53"/>
      <c r="AB74" s="53"/>
    </row>
    <row r="75" spans="1:28" ht="17.25" customHeight="1" x14ac:dyDescent="0.15">
      <c r="A75" s="416">
        <v>36</v>
      </c>
      <c r="B75" s="416">
        <f>VLOOKUP(A75,[1]U12BSL!$B$34:$E$92,2,0)</f>
        <v>3604997</v>
      </c>
      <c r="C75" s="416" t="str">
        <f>VLOOKUP(A75,[1]U12BSL!$B$34:$E$92,3,0)</f>
        <v>野口　浩介</v>
      </c>
      <c r="D75" s="416" t="s">
        <v>5</v>
      </c>
      <c r="E75" s="416" t="str">
        <f>VLOOKUP(A75,[1]U12BSL!$B$34:$E$92,4,0)</f>
        <v>神栖ＴＩ－Ｃｕｂｅ</v>
      </c>
      <c r="F75" s="417" t="s">
        <v>6</v>
      </c>
      <c r="G75" s="69"/>
      <c r="H75" s="64"/>
      <c r="I75" s="450" t="s">
        <v>42</v>
      </c>
      <c r="J75" s="64"/>
      <c r="K75" s="53"/>
      <c r="L75" s="416">
        <v>84</v>
      </c>
      <c r="M75" s="416">
        <f>VLOOKUP(L75,[1]U12BSL!$B$34:$E$92,2,0)</f>
        <v>3604872</v>
      </c>
      <c r="N75" s="416" t="str">
        <f>VLOOKUP(L75,[1]U12BSL!$B$34:$E$92,3,0)</f>
        <v>石井　一輝</v>
      </c>
      <c r="O75" s="416" t="s">
        <v>5</v>
      </c>
      <c r="P75" s="416" t="str">
        <f>VLOOKUP(L75,[1]U12BSL!$B$34:$E$92,4,0)</f>
        <v>ＣＳＪ</v>
      </c>
      <c r="Q75" s="417" t="s">
        <v>6</v>
      </c>
      <c r="R75" s="69"/>
      <c r="S75" s="338">
        <v>60</v>
      </c>
      <c r="T75" s="450" t="s">
        <v>651</v>
      </c>
      <c r="U75" s="338"/>
      <c r="V75" s="53"/>
      <c r="W75" s="53"/>
      <c r="X75" s="53"/>
      <c r="Y75" s="53"/>
      <c r="Z75" s="53"/>
      <c r="AA75" s="53"/>
      <c r="AB75" s="53"/>
    </row>
    <row r="76" spans="1:28" ht="17.25" customHeight="1" x14ac:dyDescent="0.15">
      <c r="A76" s="416"/>
      <c r="B76" s="416"/>
      <c r="C76" s="416"/>
      <c r="D76" s="416"/>
      <c r="E76" s="416"/>
      <c r="F76" s="417"/>
      <c r="G76" s="48"/>
      <c r="H76" s="64"/>
      <c r="I76" s="450"/>
      <c r="J76" s="68" t="s">
        <v>684</v>
      </c>
      <c r="K76" s="53"/>
      <c r="L76" s="416"/>
      <c r="M76" s="416"/>
      <c r="N76" s="416"/>
      <c r="O76" s="416"/>
      <c r="P76" s="416"/>
      <c r="Q76" s="417"/>
      <c r="R76" s="48"/>
      <c r="S76" s="338"/>
      <c r="T76" s="450"/>
      <c r="U76" s="68" t="s">
        <v>700</v>
      </c>
      <c r="V76" s="53"/>
      <c r="W76" s="53"/>
      <c r="X76" s="53"/>
      <c r="Y76" s="53"/>
      <c r="Z76" s="53"/>
      <c r="AA76" s="53"/>
      <c r="AB76" s="53"/>
    </row>
    <row r="77" spans="1:28" ht="17.25" customHeight="1" x14ac:dyDescent="0.15">
      <c r="A77" s="430">
        <v>37</v>
      </c>
      <c r="B77" s="416">
        <f>VLOOKUP(A77,[1]U12BSL!$B$34:$E$92,2,0)</f>
        <v>3604964</v>
      </c>
      <c r="C77" s="416" t="str">
        <f>VLOOKUP(A77,[1]U12BSL!$B$34:$E$92,3,0)</f>
        <v>猪狩　遥斗</v>
      </c>
      <c r="D77" s="416" t="s">
        <v>5</v>
      </c>
      <c r="E77" s="416" t="str">
        <f>VLOOKUP(A77,[1]U12BSL!$B$34:$E$92,4,0)</f>
        <v>エースＴＡ</v>
      </c>
      <c r="F77" s="417" t="s">
        <v>110</v>
      </c>
      <c r="G77" s="63"/>
      <c r="H77" s="64"/>
      <c r="I77" s="450"/>
      <c r="J77" s="151">
        <v>63</v>
      </c>
      <c r="K77" s="75"/>
      <c r="L77" s="416">
        <v>85</v>
      </c>
      <c r="M77" s="416">
        <f>VLOOKUP(L77,[1]U12BSL!$B$34:$E$92,2,0)</f>
        <v>3604944</v>
      </c>
      <c r="N77" s="416" t="str">
        <f>VLOOKUP(L77,[1]U12BSL!$B$34:$E$92,3,0)</f>
        <v>遠藤　翼</v>
      </c>
      <c r="O77" s="416" t="s">
        <v>111</v>
      </c>
      <c r="P77" s="416" t="str">
        <f>VLOOKUP(L77,[1]U12BSL!$B$34:$E$92,4,0)</f>
        <v>サンスポーツ</v>
      </c>
      <c r="Q77" s="417" t="s">
        <v>110</v>
      </c>
      <c r="R77" s="63"/>
      <c r="S77" s="338"/>
      <c r="T77" s="450"/>
      <c r="U77" s="151">
        <v>63</v>
      </c>
      <c r="V77" s="53"/>
      <c r="W77" s="53"/>
      <c r="X77" s="53"/>
      <c r="Y77" s="53"/>
      <c r="Z77" s="53"/>
      <c r="AA77" s="53"/>
      <c r="AB77" s="53"/>
    </row>
    <row r="78" spans="1:28" ht="17.25" customHeight="1" x14ac:dyDescent="0.15">
      <c r="A78" s="430"/>
      <c r="B78" s="416"/>
      <c r="C78" s="416"/>
      <c r="D78" s="416"/>
      <c r="E78" s="416"/>
      <c r="F78" s="417"/>
      <c r="G78" s="67"/>
      <c r="H78" s="68"/>
      <c r="I78" s="450"/>
      <c r="J78" s="65"/>
      <c r="K78" s="75"/>
      <c r="L78" s="416"/>
      <c r="M78" s="416"/>
      <c r="N78" s="416"/>
      <c r="O78" s="416"/>
      <c r="P78" s="416"/>
      <c r="Q78" s="417"/>
      <c r="R78" s="67"/>
      <c r="S78" s="68"/>
      <c r="T78" s="450"/>
      <c r="U78" s="339"/>
      <c r="V78" s="53"/>
      <c r="W78" s="53"/>
      <c r="X78" s="53"/>
      <c r="Y78" s="53"/>
      <c r="Z78" s="53"/>
      <c r="AA78" s="53"/>
      <c r="AB78" s="53"/>
    </row>
    <row r="79" spans="1:28" ht="17.25" customHeight="1" x14ac:dyDescent="0.15">
      <c r="A79" s="430">
        <v>38</v>
      </c>
      <c r="B79" s="416" t="s">
        <v>264</v>
      </c>
      <c r="C79" s="416"/>
      <c r="D79" s="416"/>
      <c r="E79" s="416"/>
      <c r="F79" s="417" t="s">
        <v>110</v>
      </c>
      <c r="G79" s="69"/>
      <c r="H79" s="64"/>
      <c r="I79" s="152"/>
      <c r="J79" s="65"/>
      <c r="K79" s="75"/>
      <c r="L79" s="416">
        <v>86</v>
      </c>
      <c r="M79" s="416" t="s">
        <v>264</v>
      </c>
      <c r="N79" s="416"/>
      <c r="O79" s="416"/>
      <c r="P79" s="416"/>
      <c r="Q79" s="417" t="s">
        <v>110</v>
      </c>
      <c r="R79" s="69"/>
      <c r="S79" s="338"/>
      <c r="T79" s="152"/>
      <c r="U79" s="339"/>
      <c r="V79" s="53"/>
      <c r="W79" s="53"/>
      <c r="X79" s="53"/>
      <c r="Y79" s="53"/>
      <c r="Z79" s="53"/>
      <c r="AA79" s="53"/>
      <c r="AB79" s="53"/>
    </row>
    <row r="80" spans="1:28" ht="17.25" customHeight="1" x14ac:dyDescent="0.15">
      <c r="A80" s="430"/>
      <c r="B80" s="416"/>
      <c r="C80" s="416"/>
      <c r="D80" s="416"/>
      <c r="E80" s="416"/>
      <c r="F80" s="417"/>
      <c r="G80" s="48"/>
      <c r="H80" s="71"/>
      <c r="I80" s="73" t="s">
        <v>684</v>
      </c>
      <c r="J80" s="65"/>
      <c r="K80" s="75"/>
      <c r="L80" s="416"/>
      <c r="M80" s="416"/>
      <c r="N80" s="416"/>
      <c r="O80" s="416"/>
      <c r="P80" s="416"/>
      <c r="Q80" s="417"/>
      <c r="R80" s="48"/>
      <c r="S80" s="341"/>
      <c r="T80" s="73" t="s">
        <v>701</v>
      </c>
      <c r="U80" s="339"/>
      <c r="V80" s="53"/>
      <c r="W80" s="53"/>
      <c r="X80" s="53"/>
      <c r="Y80" s="53"/>
      <c r="Z80" s="53"/>
      <c r="AA80" s="53"/>
      <c r="AB80" s="53"/>
    </row>
    <row r="81" spans="1:28" ht="17.25" customHeight="1" x14ac:dyDescent="0.15">
      <c r="A81" s="416">
        <v>39</v>
      </c>
      <c r="B81" s="416" t="s">
        <v>264</v>
      </c>
      <c r="C81" s="416"/>
      <c r="D81" s="416"/>
      <c r="E81" s="416"/>
      <c r="F81" s="417" t="s">
        <v>110</v>
      </c>
      <c r="G81" s="63"/>
      <c r="H81" s="71"/>
      <c r="I81" s="64">
        <v>61</v>
      </c>
      <c r="J81" s="65"/>
      <c r="K81" s="75"/>
      <c r="L81" s="416">
        <v>87</v>
      </c>
      <c r="M81" s="416" t="s">
        <v>264</v>
      </c>
      <c r="N81" s="416"/>
      <c r="O81" s="416"/>
      <c r="P81" s="416"/>
      <c r="Q81" s="417" t="s">
        <v>110</v>
      </c>
      <c r="R81" s="63"/>
      <c r="S81" s="341"/>
      <c r="T81" s="338">
        <v>64</v>
      </c>
      <c r="U81" s="339"/>
      <c r="V81" s="53"/>
      <c r="W81" s="53"/>
      <c r="X81" s="53"/>
      <c r="Y81" s="53"/>
      <c r="Z81" s="53"/>
      <c r="AA81" s="53"/>
      <c r="AB81" s="53"/>
    </row>
    <row r="82" spans="1:28" ht="17.25" customHeight="1" x14ac:dyDescent="0.15">
      <c r="A82" s="416"/>
      <c r="B82" s="416"/>
      <c r="C82" s="416"/>
      <c r="D82" s="416"/>
      <c r="E82" s="416"/>
      <c r="F82" s="417"/>
      <c r="G82" s="67"/>
      <c r="H82" s="73"/>
      <c r="I82" s="64"/>
      <c r="J82" s="65"/>
      <c r="K82" s="75"/>
      <c r="L82" s="416"/>
      <c r="M82" s="416"/>
      <c r="N82" s="416"/>
      <c r="O82" s="416"/>
      <c r="P82" s="416"/>
      <c r="Q82" s="417"/>
      <c r="R82" s="67"/>
      <c r="S82" s="73"/>
      <c r="T82" s="338"/>
      <c r="U82" s="339"/>
      <c r="V82" s="53"/>
      <c r="W82" s="53"/>
      <c r="X82" s="53"/>
      <c r="Y82" s="53"/>
      <c r="Z82" s="53"/>
      <c r="AA82" s="53"/>
      <c r="AB82" s="53"/>
    </row>
    <row r="83" spans="1:28" ht="17.25" customHeight="1" x14ac:dyDescent="0.15">
      <c r="A83" s="416">
        <v>40</v>
      </c>
      <c r="B83" s="416">
        <f>VLOOKUP(A83,[1]U12BSL!$B$34:$E$92,2,0)</f>
        <v>3604945</v>
      </c>
      <c r="C83" s="416" t="str">
        <f>VLOOKUP(A83,[1]U12BSL!$B$34:$E$92,3,0)</f>
        <v>穐澤　優斗</v>
      </c>
      <c r="D83" s="416" t="s">
        <v>220</v>
      </c>
      <c r="E83" s="416" t="str">
        <f>VLOOKUP(A83,[1]U12BSL!$B$34:$E$92,4,0)</f>
        <v>エースＴＡ</v>
      </c>
      <c r="F83" s="417" t="s">
        <v>226</v>
      </c>
      <c r="G83" s="69"/>
      <c r="H83" s="64"/>
      <c r="I83" s="64"/>
      <c r="J83" s="65"/>
      <c r="K83" s="75"/>
      <c r="L83" s="416">
        <v>88</v>
      </c>
      <c r="M83" s="416">
        <f>VLOOKUP(L83,[1]U12BSL!$B$34:$E$92,2,0)</f>
        <v>3604806</v>
      </c>
      <c r="N83" s="416" t="str">
        <f>VLOOKUP(L83,[1]U12BSL!$B$34:$E$92,3,0)</f>
        <v>亀山　祥之右</v>
      </c>
      <c r="O83" s="416" t="s">
        <v>43</v>
      </c>
      <c r="P83" s="416" t="str">
        <f>VLOOKUP(L83,[1]U12BSL!$B$34:$E$92,4,0)</f>
        <v>エースＴＡ</v>
      </c>
      <c r="Q83" s="417" t="s">
        <v>110</v>
      </c>
      <c r="R83" s="69"/>
      <c r="S83" s="338"/>
      <c r="T83" s="338"/>
      <c r="U83" s="339"/>
      <c r="V83" s="53"/>
      <c r="W83" s="53"/>
      <c r="X83" s="53"/>
      <c r="Y83" s="53"/>
      <c r="Z83" s="53"/>
      <c r="AA83" s="53"/>
      <c r="AB83" s="53"/>
    </row>
    <row r="84" spans="1:28" ht="17.25" customHeight="1" x14ac:dyDescent="0.15">
      <c r="A84" s="416"/>
      <c r="B84" s="416"/>
      <c r="C84" s="416"/>
      <c r="D84" s="416"/>
      <c r="E84" s="416"/>
      <c r="F84" s="417"/>
      <c r="G84" s="48"/>
      <c r="H84" s="64"/>
      <c r="I84" s="64"/>
      <c r="J84" s="65"/>
      <c r="K84" s="75"/>
      <c r="L84" s="416"/>
      <c r="M84" s="416"/>
      <c r="N84" s="416"/>
      <c r="O84" s="416"/>
      <c r="P84" s="416"/>
      <c r="Q84" s="417"/>
      <c r="R84" s="48"/>
      <c r="S84" s="338"/>
      <c r="T84" s="338"/>
      <c r="U84" s="339"/>
      <c r="V84" s="53"/>
      <c r="W84" s="53"/>
      <c r="X84" s="53"/>
      <c r="Y84" s="53"/>
      <c r="Z84" s="53"/>
      <c r="AA84" s="53"/>
      <c r="AB84" s="53"/>
    </row>
    <row r="85" spans="1:28" ht="17.25" customHeight="1" x14ac:dyDescent="0.15">
      <c r="A85" s="430">
        <v>41</v>
      </c>
      <c r="B85" s="416">
        <f>VLOOKUP(A85,[1]U12BSL!$B$34:$E$92,2,0)</f>
        <v>3604871</v>
      </c>
      <c r="C85" s="416" t="str">
        <f>VLOOKUP(A85,[1]U12BSL!$B$34:$E$92,3,0)</f>
        <v>杉山　広侑</v>
      </c>
      <c r="D85" s="416" t="s">
        <v>227</v>
      </c>
      <c r="E85" s="416" t="str">
        <f>VLOOKUP(A85,[1]U12BSL!$B$34:$E$92,4,0)</f>
        <v>ＣＳＪ</v>
      </c>
      <c r="F85" s="417" t="s">
        <v>84</v>
      </c>
      <c r="G85" s="63"/>
      <c r="H85" s="64"/>
      <c r="I85" s="64"/>
      <c r="J85" s="65"/>
      <c r="K85" s="75"/>
      <c r="L85" s="416">
        <v>89</v>
      </c>
      <c r="M85" s="416">
        <f>VLOOKUP(L85,[1]U12BSL!$B$34:$E$92,2,0)</f>
        <v>3604746</v>
      </c>
      <c r="N85" s="416" t="str">
        <f>VLOOKUP(L85,[1]U12BSL!$B$34:$E$92,3,0)</f>
        <v>平元　陽人</v>
      </c>
      <c r="O85" s="416" t="s">
        <v>228</v>
      </c>
      <c r="P85" s="416" t="str">
        <f>VLOOKUP(L85,[1]U12BSL!$B$34:$E$92,4,0)</f>
        <v>マス・ガイアＴＣ</v>
      </c>
      <c r="Q85" s="417" t="s">
        <v>110</v>
      </c>
      <c r="R85" s="48"/>
      <c r="S85" s="338"/>
      <c r="T85" s="338"/>
      <c r="U85" s="339"/>
    </row>
    <row r="86" spans="1:28" ht="17.25" customHeight="1" x14ac:dyDescent="0.15">
      <c r="A86" s="430"/>
      <c r="B86" s="416"/>
      <c r="C86" s="416"/>
      <c r="D86" s="416"/>
      <c r="E86" s="416"/>
      <c r="F86" s="417"/>
      <c r="G86" s="67"/>
      <c r="H86" s="68"/>
      <c r="I86" s="64"/>
      <c r="J86" s="65"/>
      <c r="K86" s="75"/>
      <c r="L86" s="416"/>
      <c r="M86" s="416"/>
      <c r="N86" s="416"/>
      <c r="O86" s="416"/>
      <c r="P86" s="416"/>
      <c r="Q86" s="417"/>
      <c r="R86" s="67"/>
      <c r="S86" s="68"/>
      <c r="T86" s="338"/>
      <c r="U86" s="338"/>
    </row>
    <row r="87" spans="1:28" ht="17.25" customHeight="1" x14ac:dyDescent="0.15">
      <c r="A87" s="430">
        <v>42</v>
      </c>
      <c r="B87" s="416" t="s">
        <v>264</v>
      </c>
      <c r="C87" s="416"/>
      <c r="D87" s="416"/>
      <c r="E87" s="416"/>
      <c r="F87" s="417" t="s">
        <v>110</v>
      </c>
      <c r="G87" s="69"/>
      <c r="H87" s="70"/>
      <c r="I87" s="64"/>
      <c r="J87" s="65"/>
      <c r="K87" s="75"/>
      <c r="L87" s="416">
        <v>90</v>
      </c>
      <c r="M87" s="416" t="s">
        <v>262</v>
      </c>
      <c r="N87" s="416"/>
      <c r="O87" s="416"/>
      <c r="P87" s="416"/>
      <c r="Q87" s="417" t="s">
        <v>229</v>
      </c>
      <c r="R87" s="69"/>
      <c r="S87" s="70"/>
      <c r="T87" s="338"/>
      <c r="U87" s="338"/>
    </row>
    <row r="88" spans="1:28" ht="17.25" customHeight="1" x14ac:dyDescent="0.15">
      <c r="A88" s="430"/>
      <c r="B88" s="416"/>
      <c r="C88" s="416"/>
      <c r="D88" s="416"/>
      <c r="E88" s="416"/>
      <c r="F88" s="417"/>
      <c r="G88" s="48"/>
      <c r="H88" s="71"/>
      <c r="I88" s="68" t="s">
        <v>685</v>
      </c>
      <c r="J88" s="65"/>
      <c r="K88" s="75"/>
      <c r="L88" s="416"/>
      <c r="M88" s="416"/>
      <c r="N88" s="416"/>
      <c r="O88" s="416"/>
      <c r="P88" s="416"/>
      <c r="Q88" s="417"/>
      <c r="R88" s="48"/>
      <c r="S88" s="341"/>
      <c r="T88" s="68" t="s">
        <v>689</v>
      </c>
      <c r="U88" s="338"/>
    </row>
    <row r="89" spans="1:28" ht="17.25" customHeight="1" x14ac:dyDescent="0.15">
      <c r="A89" s="416">
        <v>43</v>
      </c>
      <c r="B89" s="416" t="s">
        <v>264</v>
      </c>
      <c r="C89" s="416"/>
      <c r="D89" s="416"/>
      <c r="E89" s="416"/>
      <c r="F89" s="417" t="s">
        <v>230</v>
      </c>
      <c r="G89" s="63"/>
      <c r="H89" s="71"/>
      <c r="I89" s="70">
        <v>62</v>
      </c>
      <c r="J89" s="65"/>
      <c r="K89" s="75"/>
      <c r="L89" s="416">
        <v>91</v>
      </c>
      <c r="M89" s="416">
        <f>VLOOKUP(L89,[1]U12BSL!$B$34:$E$92,2,0)</f>
        <v>3604987</v>
      </c>
      <c r="N89" s="416" t="str">
        <f>VLOOKUP(L89,[1]U12BSL!$B$34:$E$92,3,0)</f>
        <v>高岡　左京</v>
      </c>
      <c r="O89" s="416" t="s">
        <v>111</v>
      </c>
      <c r="P89" s="416" t="str">
        <f>VLOOKUP(L89,[1]U12BSL!$B$34:$E$92,4,0)</f>
        <v>ＣＳＪ</v>
      </c>
      <c r="Q89" s="417" t="s">
        <v>110</v>
      </c>
      <c r="R89" s="63"/>
      <c r="S89" s="341"/>
      <c r="T89" s="70">
        <v>62</v>
      </c>
      <c r="U89" s="338"/>
    </row>
    <row r="90" spans="1:28" ht="17.25" customHeight="1" x14ac:dyDescent="0.15">
      <c r="A90" s="416"/>
      <c r="B90" s="416"/>
      <c r="C90" s="416"/>
      <c r="D90" s="416"/>
      <c r="E90" s="416"/>
      <c r="F90" s="417"/>
      <c r="G90" s="67"/>
      <c r="H90" s="73"/>
      <c r="I90" s="71"/>
      <c r="J90" s="65"/>
      <c r="K90" s="75"/>
      <c r="L90" s="416"/>
      <c r="M90" s="416"/>
      <c r="N90" s="416"/>
      <c r="O90" s="416"/>
      <c r="P90" s="416"/>
      <c r="Q90" s="417"/>
      <c r="R90" s="67"/>
      <c r="S90" s="73" t="s">
        <v>689</v>
      </c>
      <c r="T90" s="341"/>
      <c r="U90" s="338"/>
    </row>
    <row r="91" spans="1:28" ht="17.25" customHeight="1" x14ac:dyDescent="0.15">
      <c r="A91" s="416">
        <v>44</v>
      </c>
      <c r="B91" s="416">
        <f>VLOOKUP(A91,[1]U12BSL!$B$34:$E$92,2,0)</f>
        <v>3604996</v>
      </c>
      <c r="C91" s="416" t="str">
        <f>VLOOKUP(A91,[1]U12BSL!$B$34:$E$92,3,0)</f>
        <v>檜山　城太郎</v>
      </c>
      <c r="D91" s="416" t="s">
        <v>111</v>
      </c>
      <c r="E91" s="416" t="str">
        <f>VLOOKUP(A91,[1]U12BSL!$B$34:$E$92,4,0)</f>
        <v>エースＴＡ</v>
      </c>
      <c r="F91" s="417" t="s">
        <v>110</v>
      </c>
      <c r="G91" s="69"/>
      <c r="H91" s="64"/>
      <c r="I91" s="450" t="s">
        <v>646</v>
      </c>
      <c r="J91" s="65"/>
      <c r="K91" s="75"/>
      <c r="L91" s="416">
        <v>92</v>
      </c>
      <c r="M91" s="416">
        <f>VLOOKUP(L91,[1]U12BSL!$B$34:$E$92,2,0)</f>
        <v>3604958</v>
      </c>
      <c r="N91" s="416" t="str">
        <f>VLOOKUP(L91,[1]U12BSL!$B$34:$E$92,3,0)</f>
        <v>堤　大和</v>
      </c>
      <c r="O91" s="416" t="s">
        <v>8</v>
      </c>
      <c r="P91" s="416" t="str">
        <f>VLOOKUP(L91,[1]U12BSL!$B$34:$E$92,4,0)</f>
        <v>Ａｓｃｈ Ｔ．Ａ</v>
      </c>
      <c r="Q91" s="417" t="s">
        <v>231</v>
      </c>
      <c r="R91" s="69"/>
      <c r="S91" s="338">
        <v>62</v>
      </c>
      <c r="T91" s="450" t="s">
        <v>643</v>
      </c>
      <c r="U91" s="338"/>
    </row>
    <row r="92" spans="1:28" ht="17.25" customHeight="1" x14ac:dyDescent="0.15">
      <c r="A92" s="416"/>
      <c r="B92" s="416"/>
      <c r="C92" s="416"/>
      <c r="D92" s="416"/>
      <c r="E92" s="416"/>
      <c r="F92" s="417"/>
      <c r="G92" s="48"/>
      <c r="H92" s="64"/>
      <c r="I92" s="450"/>
      <c r="J92" s="150" t="s">
        <v>685</v>
      </c>
      <c r="L92" s="416"/>
      <c r="M92" s="416"/>
      <c r="N92" s="416"/>
      <c r="O92" s="416"/>
      <c r="P92" s="416"/>
      <c r="Q92" s="417"/>
      <c r="R92" s="48"/>
      <c r="S92" s="338"/>
      <c r="T92" s="450"/>
      <c r="U92" s="68" t="s">
        <v>689</v>
      </c>
    </row>
    <row r="93" spans="1:28" ht="17.25" customHeight="1" x14ac:dyDescent="0.15">
      <c r="A93" s="430">
        <v>45</v>
      </c>
      <c r="B93" s="416">
        <f>VLOOKUP(A93,[1]U12BSL!$B$34:$E$92,2,0)</f>
        <v>3604865</v>
      </c>
      <c r="C93" s="416" t="str">
        <f>VLOOKUP(A93,[1]U12BSL!$B$34:$E$92,3,0)</f>
        <v>柳橋　遥大</v>
      </c>
      <c r="D93" s="416" t="s">
        <v>227</v>
      </c>
      <c r="E93" s="416" t="str">
        <f>VLOOKUP(A93,[1]U12BSL!$B$34:$E$92,4,0)</f>
        <v>ＫＣＪＴＡ</v>
      </c>
      <c r="F93" s="417" t="s">
        <v>84</v>
      </c>
      <c r="G93" s="63"/>
      <c r="H93" s="64"/>
      <c r="I93" s="450"/>
      <c r="J93" s="64">
        <v>64</v>
      </c>
      <c r="K93" s="75"/>
      <c r="L93" s="416">
        <v>93</v>
      </c>
      <c r="M93" s="416">
        <f>VLOOKUP(L93,[1]U12BSL!$B$34:$E$92,2,0)</f>
        <v>3604995</v>
      </c>
      <c r="N93" s="416" t="str">
        <f>VLOOKUP(L93,[1]U12BSL!$B$34:$E$92,3,0)</f>
        <v>大河原　遙人</v>
      </c>
      <c r="O93" s="416" t="s">
        <v>232</v>
      </c>
      <c r="P93" s="416" t="str">
        <f>VLOOKUP(L93,[1]U12BSL!$B$34:$E$92,4,0)</f>
        <v>ＫＣＪＴＡ</v>
      </c>
      <c r="Q93" s="417" t="s">
        <v>231</v>
      </c>
      <c r="R93" s="63"/>
      <c r="S93" s="338"/>
      <c r="T93" s="450"/>
      <c r="U93" s="151">
        <v>61</v>
      </c>
    </row>
    <row r="94" spans="1:28" ht="17.25" customHeight="1" x14ac:dyDescent="0.15">
      <c r="A94" s="430"/>
      <c r="B94" s="416"/>
      <c r="C94" s="416"/>
      <c r="D94" s="416"/>
      <c r="E94" s="416"/>
      <c r="F94" s="417"/>
      <c r="G94" s="67"/>
      <c r="H94" s="68"/>
      <c r="I94" s="450"/>
      <c r="J94" s="64"/>
      <c r="K94" s="75"/>
      <c r="L94" s="416"/>
      <c r="M94" s="416"/>
      <c r="N94" s="416"/>
      <c r="O94" s="416"/>
      <c r="P94" s="416"/>
      <c r="Q94" s="417"/>
      <c r="R94" s="67"/>
      <c r="S94" s="68"/>
      <c r="T94" s="450"/>
      <c r="U94" s="339"/>
    </row>
    <row r="95" spans="1:28" ht="17.25" customHeight="1" x14ac:dyDescent="0.15">
      <c r="A95" s="430">
        <v>46</v>
      </c>
      <c r="B95" s="416" t="s">
        <v>264</v>
      </c>
      <c r="C95" s="416"/>
      <c r="D95" s="416"/>
      <c r="E95" s="416"/>
      <c r="F95" s="417" t="s">
        <v>230</v>
      </c>
      <c r="G95" s="69"/>
      <c r="H95" s="64"/>
      <c r="I95" s="152"/>
      <c r="J95" s="64"/>
      <c r="K95" s="75"/>
      <c r="L95" s="416">
        <v>94</v>
      </c>
      <c r="M95" s="416" t="s">
        <v>264</v>
      </c>
      <c r="N95" s="416"/>
      <c r="O95" s="416"/>
      <c r="P95" s="416"/>
      <c r="Q95" s="417" t="s">
        <v>110</v>
      </c>
      <c r="R95" s="69"/>
      <c r="S95" s="338"/>
      <c r="T95" s="152"/>
      <c r="U95" s="339"/>
    </row>
    <row r="96" spans="1:28" ht="17.25" customHeight="1" x14ac:dyDescent="0.15">
      <c r="A96" s="430"/>
      <c r="B96" s="416"/>
      <c r="C96" s="416"/>
      <c r="D96" s="416"/>
      <c r="E96" s="416"/>
      <c r="F96" s="417"/>
      <c r="G96" s="48"/>
      <c r="H96" s="71"/>
      <c r="I96" s="73" t="s">
        <v>686</v>
      </c>
      <c r="J96" s="64"/>
      <c r="K96" s="75"/>
      <c r="L96" s="416"/>
      <c r="M96" s="416"/>
      <c r="N96" s="416"/>
      <c r="O96" s="416"/>
      <c r="P96" s="416"/>
      <c r="Q96" s="417"/>
      <c r="R96" s="48"/>
      <c r="S96" s="341"/>
      <c r="T96" s="73" t="s">
        <v>702</v>
      </c>
      <c r="U96" s="339"/>
    </row>
    <row r="97" spans="1:21" ht="17.25" customHeight="1" x14ac:dyDescent="0.15">
      <c r="A97" s="416">
        <v>47</v>
      </c>
      <c r="B97" s="416" t="s">
        <v>264</v>
      </c>
      <c r="C97" s="416"/>
      <c r="D97" s="416"/>
      <c r="E97" s="416"/>
      <c r="F97" s="417" t="s">
        <v>230</v>
      </c>
      <c r="G97" s="10"/>
      <c r="H97" s="16"/>
      <c r="I97" s="13">
        <v>61</v>
      </c>
      <c r="J97" s="13"/>
      <c r="K97" s="23"/>
      <c r="L97" s="416">
        <v>95</v>
      </c>
      <c r="M97" s="416" t="s">
        <v>264</v>
      </c>
      <c r="N97" s="416"/>
      <c r="O97" s="416"/>
      <c r="P97" s="416"/>
      <c r="Q97" s="417" t="s">
        <v>84</v>
      </c>
      <c r="R97" s="63"/>
      <c r="S97" s="341"/>
      <c r="T97" s="338">
        <v>61</v>
      </c>
      <c r="U97" s="339"/>
    </row>
    <row r="98" spans="1:21" ht="17.25" customHeight="1" x14ac:dyDescent="0.15">
      <c r="A98" s="416"/>
      <c r="B98" s="416"/>
      <c r="C98" s="416"/>
      <c r="D98" s="416"/>
      <c r="E98" s="416"/>
      <c r="F98" s="417"/>
      <c r="G98" s="11"/>
      <c r="H98" s="17"/>
      <c r="I98" s="13"/>
      <c r="J98" s="13"/>
      <c r="K98" s="23"/>
      <c r="L98" s="416"/>
      <c r="M98" s="416"/>
      <c r="N98" s="416"/>
      <c r="O98" s="416"/>
      <c r="P98" s="416"/>
      <c r="Q98" s="417"/>
      <c r="R98" s="67"/>
      <c r="S98" s="73"/>
      <c r="T98" s="338"/>
      <c r="U98" s="339"/>
    </row>
    <row r="99" spans="1:21" ht="17.25" customHeight="1" x14ac:dyDescent="0.15">
      <c r="A99" s="416">
        <v>48</v>
      </c>
      <c r="B99" s="416">
        <f>VLOOKUP(A99,[1]U12BSL!$B$34:$E$92,2,0)</f>
        <v>3604905</v>
      </c>
      <c r="C99" s="416" t="str">
        <f>VLOOKUP(A99,[1]U12BSL!$B$34:$E$92,3,0)</f>
        <v>渡邊　知野</v>
      </c>
      <c r="D99" s="416" t="s">
        <v>228</v>
      </c>
      <c r="E99" s="416" t="str">
        <f>VLOOKUP(A99,[1]U12BSL!$B$34:$E$92,4,0)</f>
        <v>ＮＪＴＣ</v>
      </c>
      <c r="F99" s="417" t="s">
        <v>84</v>
      </c>
      <c r="G99" s="14"/>
      <c r="H99" s="13"/>
      <c r="I99" s="13"/>
      <c r="J99" s="13"/>
      <c r="K99" s="23"/>
      <c r="L99" s="416">
        <v>96</v>
      </c>
      <c r="M99" s="416">
        <f>VLOOKUP(L99,[1]U12BSL!$B$34:$E$92,2,0)</f>
        <v>3604909</v>
      </c>
      <c r="N99" s="416" t="str">
        <f>VLOOKUP(L99,[1]U12BSL!$B$34:$E$92,3,0)</f>
        <v>朝桐　大稀</v>
      </c>
      <c r="O99" s="416" t="s">
        <v>233</v>
      </c>
      <c r="P99" s="416" t="str">
        <f>VLOOKUP(L99,[1]U12BSL!$B$34:$E$92,4,0)</f>
        <v>ＣＳＪ</v>
      </c>
      <c r="Q99" s="417" t="s">
        <v>229</v>
      </c>
      <c r="R99" s="69"/>
      <c r="S99" s="338"/>
      <c r="T99" s="338"/>
      <c r="U99" s="339"/>
    </row>
    <row r="100" spans="1:21" ht="17.25" customHeight="1" x14ac:dyDescent="0.15">
      <c r="A100" s="416"/>
      <c r="B100" s="416"/>
      <c r="C100" s="416"/>
      <c r="D100" s="416"/>
      <c r="E100" s="416"/>
      <c r="F100" s="417"/>
      <c r="H100" s="13"/>
      <c r="I100" s="13"/>
      <c r="J100" s="13"/>
      <c r="K100" s="23"/>
      <c r="L100" s="416"/>
      <c r="M100" s="416"/>
      <c r="N100" s="416"/>
      <c r="O100" s="416"/>
      <c r="P100" s="416"/>
      <c r="Q100" s="417"/>
      <c r="R100" s="48"/>
      <c r="S100" s="338"/>
      <c r="T100" s="338"/>
      <c r="U100" s="339"/>
    </row>
    <row r="101" spans="1:21" ht="17.25" customHeight="1" x14ac:dyDescent="0.15">
      <c r="L101" s="416">
        <v>97</v>
      </c>
      <c r="M101" s="416">
        <f>VLOOKUP(L101,[1]U12BSL!$B$34:$E$92,2,0)</f>
        <v>3604911</v>
      </c>
      <c r="N101" s="416" t="str">
        <f>VLOOKUP(L101,[1]U12BSL!$B$34:$E$92,3,0)</f>
        <v>梅田　優翔</v>
      </c>
      <c r="O101" s="416" t="s">
        <v>227</v>
      </c>
      <c r="P101" s="416" t="str">
        <f>VLOOKUP(L101,[1]U12BSL!$B$34:$E$92,4,0)</f>
        <v>ＣＳＪ</v>
      </c>
      <c r="Q101" s="417" t="s">
        <v>234</v>
      </c>
      <c r="R101" s="48"/>
      <c r="S101" s="338"/>
      <c r="T101" s="338"/>
      <c r="U101" s="339"/>
    </row>
    <row r="102" spans="1:21" ht="17.25" customHeight="1" x14ac:dyDescent="0.15">
      <c r="L102" s="416"/>
      <c r="M102" s="416"/>
      <c r="N102" s="416"/>
      <c r="O102" s="416"/>
      <c r="P102" s="416"/>
      <c r="Q102" s="417"/>
      <c r="R102" s="67"/>
      <c r="S102" s="68"/>
      <c r="T102" s="338"/>
      <c r="U102" s="338"/>
    </row>
    <row r="103" spans="1:21" ht="17.25" customHeight="1" x14ac:dyDescent="0.15">
      <c r="L103" s="416">
        <v>98</v>
      </c>
      <c r="M103" s="416" t="s">
        <v>262</v>
      </c>
      <c r="N103" s="416"/>
      <c r="O103" s="416"/>
      <c r="P103" s="416"/>
      <c r="Q103" s="417" t="s">
        <v>234</v>
      </c>
      <c r="R103" s="69"/>
      <c r="S103" s="70"/>
      <c r="T103" s="338"/>
      <c r="U103" s="338"/>
    </row>
    <row r="104" spans="1:21" ht="17.25" customHeight="1" x14ac:dyDescent="0.15">
      <c r="L104" s="416"/>
      <c r="M104" s="416"/>
      <c r="N104" s="416"/>
      <c r="O104" s="416"/>
      <c r="P104" s="416"/>
      <c r="Q104" s="417"/>
      <c r="R104" s="48"/>
      <c r="S104" s="341"/>
      <c r="T104" s="68" t="s">
        <v>703</v>
      </c>
      <c r="U104" s="338"/>
    </row>
    <row r="105" spans="1:21" ht="17.25" customHeight="1" x14ac:dyDescent="0.15">
      <c r="L105" s="416">
        <v>99</v>
      </c>
      <c r="M105" s="416">
        <f>VLOOKUP(L105,[1]U12BSL!$B$34:$E$92,2,0)</f>
        <v>3604890</v>
      </c>
      <c r="N105" s="416" t="str">
        <f>VLOOKUP(L105,[1]U12BSL!$B$34:$E$92,3,0)</f>
        <v>河地　直也</v>
      </c>
      <c r="O105" s="416" t="s">
        <v>50</v>
      </c>
      <c r="P105" s="416" t="str">
        <f>VLOOKUP(L105,[1]U12BSL!$B$34:$E$92,4,0)</f>
        <v>Ｔ－１</v>
      </c>
      <c r="Q105" s="417" t="s">
        <v>110</v>
      </c>
      <c r="R105" s="63"/>
      <c r="S105" s="341"/>
      <c r="T105" s="70">
        <v>64</v>
      </c>
      <c r="U105" s="338"/>
    </row>
    <row r="106" spans="1:21" ht="17.25" customHeight="1" x14ac:dyDescent="0.15">
      <c r="L106" s="416"/>
      <c r="M106" s="416"/>
      <c r="N106" s="416"/>
      <c r="O106" s="416"/>
      <c r="P106" s="416"/>
      <c r="Q106" s="417"/>
      <c r="R106" s="67"/>
      <c r="S106" s="73" t="s">
        <v>703</v>
      </c>
      <c r="T106" s="341"/>
      <c r="U106" s="338"/>
    </row>
    <row r="107" spans="1:21" ht="17.25" customHeight="1" x14ac:dyDescent="0.15">
      <c r="L107" s="416">
        <v>100</v>
      </c>
      <c r="M107" s="416">
        <f>VLOOKUP(L107,[1]U12BSL!$B$34:$E$92,2,0)</f>
        <v>3604900</v>
      </c>
      <c r="N107" s="416" t="str">
        <f>VLOOKUP(L107,[1]U12BSL!$B$34:$E$92,3,0)</f>
        <v>大津　遥己</v>
      </c>
      <c r="O107" s="416" t="s">
        <v>85</v>
      </c>
      <c r="P107" s="416" t="str">
        <f>VLOOKUP(L107,[1]U12BSL!$B$34:$E$92,4,0)</f>
        <v>ＫＣＪＴＡ</v>
      </c>
      <c r="Q107" s="417" t="s">
        <v>110</v>
      </c>
      <c r="R107" s="69"/>
      <c r="S107" s="338">
        <v>60</v>
      </c>
      <c r="T107" s="450" t="s">
        <v>652</v>
      </c>
      <c r="U107" s="338"/>
    </row>
    <row r="108" spans="1:21" ht="17.25" customHeight="1" x14ac:dyDescent="0.15">
      <c r="L108" s="416"/>
      <c r="M108" s="416"/>
      <c r="N108" s="416"/>
      <c r="O108" s="416"/>
      <c r="P108" s="416"/>
      <c r="Q108" s="417"/>
      <c r="R108" s="48"/>
      <c r="S108" s="338"/>
      <c r="T108" s="450"/>
      <c r="U108" s="68" t="s">
        <v>703</v>
      </c>
    </row>
    <row r="109" spans="1:21" ht="17.25" customHeight="1" x14ac:dyDescent="0.15">
      <c r="L109" s="416">
        <v>101</v>
      </c>
      <c r="M109" s="416">
        <f>VLOOKUP(L109,[1]U12BSL!$B$34:$E$92,2,0)</f>
        <v>3604918</v>
      </c>
      <c r="N109" s="416" t="str">
        <f>VLOOKUP(L109,[1]U12BSL!$B$34:$E$92,3,0)</f>
        <v>上野　心史</v>
      </c>
      <c r="O109" s="416" t="s">
        <v>111</v>
      </c>
      <c r="P109" s="416" t="str">
        <f>VLOOKUP(L109,[1]U12BSL!$B$34:$E$92,4,0)</f>
        <v>Ｔ－１</v>
      </c>
      <c r="Q109" s="417" t="s">
        <v>229</v>
      </c>
      <c r="R109" s="63"/>
      <c r="S109" s="338"/>
      <c r="T109" s="450"/>
      <c r="U109" s="151">
        <v>64</v>
      </c>
    </row>
    <row r="110" spans="1:21" ht="17.25" customHeight="1" x14ac:dyDescent="0.15">
      <c r="L110" s="416"/>
      <c r="M110" s="416"/>
      <c r="N110" s="416"/>
      <c r="O110" s="416"/>
      <c r="P110" s="416"/>
      <c r="Q110" s="417"/>
      <c r="R110" s="67"/>
      <c r="S110" s="68"/>
      <c r="T110" s="450"/>
      <c r="U110" s="339"/>
    </row>
    <row r="111" spans="1:21" ht="17.25" customHeight="1" x14ac:dyDescent="0.15">
      <c r="L111" s="416">
        <v>102</v>
      </c>
      <c r="M111" s="416" t="s">
        <v>264</v>
      </c>
      <c r="N111" s="416"/>
      <c r="O111" s="416"/>
      <c r="P111" s="416"/>
      <c r="Q111" s="417" t="s">
        <v>229</v>
      </c>
      <c r="R111" s="69"/>
      <c r="S111" s="338"/>
      <c r="T111" s="152"/>
      <c r="U111" s="339"/>
    </row>
    <row r="112" spans="1:21" ht="17.25" customHeight="1" x14ac:dyDescent="0.15">
      <c r="L112" s="416"/>
      <c r="M112" s="416"/>
      <c r="N112" s="416"/>
      <c r="O112" s="416"/>
      <c r="P112" s="416"/>
      <c r="Q112" s="417"/>
      <c r="R112" s="48"/>
      <c r="S112" s="341"/>
      <c r="T112" s="73" t="s">
        <v>704</v>
      </c>
      <c r="U112" s="339"/>
    </row>
    <row r="113" spans="12:21" ht="17.25" customHeight="1" x14ac:dyDescent="0.15">
      <c r="L113" s="416">
        <v>103</v>
      </c>
      <c r="M113" s="416" t="s">
        <v>264</v>
      </c>
      <c r="N113" s="416"/>
      <c r="O113" s="416"/>
      <c r="P113" s="416"/>
      <c r="Q113" s="417" t="s">
        <v>177</v>
      </c>
      <c r="R113" s="63"/>
      <c r="S113" s="341"/>
      <c r="T113" s="338">
        <v>61</v>
      </c>
      <c r="U113" s="339"/>
    </row>
    <row r="114" spans="12:21" ht="17.25" customHeight="1" x14ac:dyDescent="0.15">
      <c r="L114" s="416"/>
      <c r="M114" s="416"/>
      <c r="N114" s="416"/>
      <c r="O114" s="416"/>
      <c r="P114" s="416"/>
      <c r="Q114" s="417"/>
      <c r="R114" s="67"/>
      <c r="S114" s="73"/>
      <c r="T114" s="338"/>
      <c r="U114" s="339"/>
    </row>
    <row r="115" spans="12:21" ht="17.25" customHeight="1" x14ac:dyDescent="0.15">
      <c r="L115" s="416">
        <v>104</v>
      </c>
      <c r="M115" s="416">
        <f>VLOOKUP(L115,[1]U12BSL!$B$34:$E$92,2,0)</f>
        <v>3604937</v>
      </c>
      <c r="N115" s="416" t="str">
        <f>VLOOKUP(L115,[1]U12BSL!$B$34:$E$92,3,0)</f>
        <v>伏見　一輝</v>
      </c>
      <c r="O115" s="416" t="s">
        <v>176</v>
      </c>
      <c r="P115" s="416" t="str">
        <f>VLOOKUP(L115,[1]U12BSL!$B$34:$E$92,4,0)</f>
        <v>Ｆｕｎ　ｔｏ　Ｔｅｎｎｉｓ</v>
      </c>
      <c r="Q115" s="417" t="s">
        <v>229</v>
      </c>
      <c r="R115" s="69"/>
      <c r="S115" s="338"/>
      <c r="T115" s="338"/>
      <c r="U115" s="339"/>
    </row>
    <row r="116" spans="12:21" ht="17.25" customHeight="1" x14ac:dyDescent="0.15">
      <c r="L116" s="416"/>
      <c r="M116" s="416"/>
      <c r="N116" s="416"/>
      <c r="O116" s="416"/>
      <c r="P116" s="416"/>
      <c r="Q116" s="417"/>
      <c r="R116" s="48"/>
      <c r="S116" s="338"/>
      <c r="T116" s="338"/>
      <c r="U116" s="339"/>
    </row>
  </sheetData>
  <mergeCells count="585"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  <mergeCell ref="M75:M76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C69:C70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C37:C3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M103:N104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M87:N88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B79:C80"/>
    <mergeCell ref="B81:C82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O77:O78"/>
    <mergeCell ref="P77:P78"/>
    <mergeCell ref="A75:A76"/>
    <mergeCell ref="B75:B76"/>
    <mergeCell ref="C75:C76"/>
    <mergeCell ref="D75:D76"/>
    <mergeCell ref="E75:E76"/>
    <mergeCell ref="F75:F76"/>
    <mergeCell ref="I75:I78"/>
    <mergeCell ref="L75:L76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F73:F74"/>
    <mergeCell ref="L73:L74"/>
    <mergeCell ref="M73:M74"/>
    <mergeCell ref="N73:N74"/>
    <mergeCell ref="O73:O74"/>
    <mergeCell ref="P73:P74"/>
    <mergeCell ref="M71:N72"/>
    <mergeCell ref="A69:A70"/>
    <mergeCell ref="B69:B70"/>
    <mergeCell ref="D69:D70"/>
    <mergeCell ref="E69:E70"/>
    <mergeCell ref="F69:F70"/>
    <mergeCell ref="L69:L70"/>
    <mergeCell ref="M69:M70"/>
    <mergeCell ref="N69:N70"/>
    <mergeCell ref="O65:O66"/>
    <mergeCell ref="P65:P66"/>
    <mergeCell ref="Q65:Q66"/>
    <mergeCell ref="M68:N68"/>
    <mergeCell ref="P59:P60"/>
    <mergeCell ref="Q59:Q60"/>
    <mergeCell ref="T59:T62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F67:F68"/>
    <mergeCell ref="L67:L68"/>
    <mergeCell ref="A63:A64"/>
    <mergeCell ref="D63:D64"/>
    <mergeCell ref="E63:E64"/>
    <mergeCell ref="F63:F64"/>
    <mergeCell ref="F59:F60"/>
    <mergeCell ref="I59:I62"/>
    <mergeCell ref="L59:L60"/>
    <mergeCell ref="M59:M60"/>
    <mergeCell ref="M62:N62"/>
    <mergeCell ref="L63:L64"/>
    <mergeCell ref="F61:F62"/>
    <mergeCell ref="L61:L62"/>
    <mergeCell ref="O59:O60"/>
    <mergeCell ref="A61:A62"/>
    <mergeCell ref="D61:D62"/>
    <mergeCell ref="E61:E62"/>
    <mergeCell ref="A59:A60"/>
    <mergeCell ref="B59:B60"/>
    <mergeCell ref="C59:C60"/>
    <mergeCell ref="D59:D60"/>
    <mergeCell ref="E59:E60"/>
    <mergeCell ref="B62:C62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F57:F58"/>
    <mergeCell ref="L57:L58"/>
    <mergeCell ref="M57:M58"/>
    <mergeCell ref="N57:N58"/>
    <mergeCell ref="O57:O58"/>
    <mergeCell ref="P57:P58"/>
    <mergeCell ref="M55:N56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F51:F52"/>
    <mergeCell ref="L51:L52"/>
    <mergeCell ref="M51:M52"/>
    <mergeCell ref="N51:N52"/>
    <mergeCell ref="O51:O52"/>
    <mergeCell ref="P51:P52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O45:O46"/>
    <mergeCell ref="P45:P46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F41:F42"/>
    <mergeCell ref="L41:L42"/>
    <mergeCell ref="M41:M42"/>
    <mergeCell ref="N41:N42"/>
    <mergeCell ref="O41:O42"/>
    <mergeCell ref="P41:P42"/>
    <mergeCell ref="M39:N40"/>
    <mergeCell ref="A37:A38"/>
    <mergeCell ref="B37:B38"/>
    <mergeCell ref="D37:D38"/>
    <mergeCell ref="E37:E38"/>
    <mergeCell ref="F37:F38"/>
    <mergeCell ref="L37:L38"/>
    <mergeCell ref="M37:M38"/>
    <mergeCell ref="N37:N38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F35:F36"/>
    <mergeCell ref="L35:L36"/>
    <mergeCell ref="M35:M36"/>
    <mergeCell ref="N35:N36"/>
    <mergeCell ref="O35:O36"/>
    <mergeCell ref="P35:P36"/>
    <mergeCell ref="B31:C32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O29:O30"/>
    <mergeCell ref="P29:P30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F25:F26"/>
    <mergeCell ref="L25:L26"/>
    <mergeCell ref="M25:M26"/>
    <mergeCell ref="N25:N26"/>
    <mergeCell ref="O25:O26"/>
    <mergeCell ref="P25:P26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O17:O18"/>
    <mergeCell ref="P17:P18"/>
    <mergeCell ref="Q17:Q18"/>
    <mergeCell ref="M17:N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F19:F20"/>
    <mergeCell ref="L19:L20"/>
    <mergeCell ref="M19:M20"/>
    <mergeCell ref="N19:N20"/>
    <mergeCell ref="O19:O20"/>
    <mergeCell ref="P19:P20"/>
    <mergeCell ref="M15:N16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M7:N8"/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0"/>
  <sheetViews>
    <sheetView view="pageBreakPreview" topLeftCell="A7" zoomScaleNormal="100" zoomScaleSheetLayoutView="100" workbookViewId="0">
      <selection activeCell="A2" sqref="A2"/>
    </sheetView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 x14ac:dyDescent="0.15">
      <c r="A1" s="167" t="s">
        <v>1305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67" t="s">
        <v>73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67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4">
        <v>1</v>
      </c>
      <c r="H4" s="5" t="s">
        <v>74</v>
      </c>
      <c r="I4" s="5" t="s">
        <v>2</v>
      </c>
      <c r="J4" s="5" t="s">
        <v>3</v>
      </c>
      <c r="K4" s="147" t="s">
        <v>4</v>
      </c>
      <c r="L4" s="4" t="s">
        <v>4</v>
      </c>
    </row>
    <row r="5" spans="1:13" ht="12" customHeight="1" x14ac:dyDescent="0.15">
      <c r="A5" s="415">
        <v>1</v>
      </c>
      <c r="B5" s="416">
        <f>VLOOKUP(A5,[1]U12BSL!$B$1:$E$33,2,0)</f>
        <v>3604573</v>
      </c>
      <c r="C5" s="416" t="str">
        <f>VLOOKUP(A5,[1]U12BSL!$B$1:$E$33,3,0)</f>
        <v>海野　優輝</v>
      </c>
      <c r="D5" s="416" t="s">
        <v>5</v>
      </c>
      <c r="E5" s="416" t="str">
        <f>VLOOKUP(A5,[1]U12BSL!$B$1:$E$33,4,0)</f>
        <v>ＣＳＪ</v>
      </c>
      <c r="F5" s="417" t="s">
        <v>235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415"/>
      <c r="B6" s="416"/>
      <c r="C6" s="416"/>
      <c r="D6" s="416"/>
      <c r="E6" s="416"/>
      <c r="F6" s="417"/>
      <c r="G6" s="11"/>
      <c r="H6" s="92" t="s">
        <v>1202</v>
      </c>
      <c r="I6" s="320"/>
      <c r="J6" s="320"/>
      <c r="K6" s="320"/>
      <c r="L6" s="320"/>
      <c r="M6" s="6"/>
    </row>
    <row r="7" spans="1:13" ht="12" customHeight="1" x14ac:dyDescent="0.15">
      <c r="A7" s="415">
        <v>2</v>
      </c>
      <c r="B7" s="416">
        <v>3604756</v>
      </c>
      <c r="C7" s="416" t="s">
        <v>749</v>
      </c>
      <c r="D7" s="416" t="s">
        <v>14</v>
      </c>
      <c r="E7" s="466" t="s">
        <v>736</v>
      </c>
      <c r="F7" s="417" t="s">
        <v>235</v>
      </c>
      <c r="G7" s="14"/>
      <c r="H7" s="366" t="s">
        <v>1218</v>
      </c>
      <c r="I7" s="320"/>
      <c r="J7" s="320"/>
      <c r="K7" s="320"/>
      <c r="L7" s="320"/>
      <c r="M7" s="6"/>
    </row>
    <row r="8" spans="1:13" ht="12" customHeight="1" x14ac:dyDescent="0.15">
      <c r="A8" s="415"/>
      <c r="B8" s="416"/>
      <c r="C8" s="416"/>
      <c r="D8" s="416"/>
      <c r="E8" s="466"/>
      <c r="F8" s="417"/>
      <c r="G8" s="4"/>
      <c r="H8" s="94"/>
      <c r="I8" s="92" t="s">
        <v>1202</v>
      </c>
      <c r="J8" s="320"/>
      <c r="K8" s="320"/>
      <c r="L8" s="320"/>
      <c r="M8" s="6"/>
    </row>
    <row r="9" spans="1:13" ht="12" customHeight="1" x14ac:dyDescent="0.15">
      <c r="A9" s="415">
        <v>3</v>
      </c>
      <c r="B9" s="416">
        <v>3604760</v>
      </c>
      <c r="C9" s="416" t="s">
        <v>744</v>
      </c>
      <c r="D9" s="416" t="s">
        <v>139</v>
      </c>
      <c r="E9" s="466" t="s">
        <v>736</v>
      </c>
      <c r="F9" s="417" t="s">
        <v>13</v>
      </c>
      <c r="G9" s="10"/>
      <c r="H9" s="94"/>
      <c r="I9" s="366" t="s">
        <v>958</v>
      </c>
      <c r="J9" s="320"/>
      <c r="K9" s="320"/>
      <c r="L9" s="320"/>
      <c r="M9" s="6"/>
    </row>
    <row r="10" spans="1:13" ht="12" customHeight="1" x14ac:dyDescent="0.15">
      <c r="A10" s="415"/>
      <c r="B10" s="416"/>
      <c r="C10" s="416"/>
      <c r="D10" s="416"/>
      <c r="E10" s="466"/>
      <c r="F10" s="417"/>
      <c r="G10" s="11"/>
      <c r="H10" s="95" t="s">
        <v>1166</v>
      </c>
      <c r="I10" s="94"/>
      <c r="J10" s="320"/>
      <c r="K10" s="320"/>
      <c r="L10" s="320"/>
      <c r="M10" s="6"/>
    </row>
    <row r="11" spans="1:13" ht="12" customHeight="1" x14ac:dyDescent="0.15">
      <c r="A11" s="415">
        <v>4</v>
      </c>
      <c r="B11" s="416">
        <v>3604948</v>
      </c>
      <c r="C11" s="416" t="s">
        <v>747</v>
      </c>
      <c r="D11" s="416" t="s">
        <v>139</v>
      </c>
      <c r="E11" s="416" t="s">
        <v>748</v>
      </c>
      <c r="F11" s="417" t="s">
        <v>6</v>
      </c>
      <c r="G11" s="14"/>
      <c r="H11" s="320">
        <v>62.75</v>
      </c>
      <c r="I11" s="94"/>
      <c r="J11" s="320"/>
      <c r="K11" s="320"/>
      <c r="L11" s="320"/>
      <c r="M11" s="6"/>
    </row>
    <row r="12" spans="1:13" ht="12" customHeight="1" x14ac:dyDescent="0.15">
      <c r="A12" s="415"/>
      <c r="B12" s="416"/>
      <c r="C12" s="416"/>
      <c r="D12" s="416"/>
      <c r="E12" s="416"/>
      <c r="F12" s="417"/>
      <c r="G12" s="4"/>
      <c r="H12" s="320"/>
      <c r="I12" s="94"/>
      <c r="J12" s="92" t="s">
        <v>1202</v>
      </c>
      <c r="K12" s="320"/>
      <c r="L12" s="320"/>
      <c r="M12" s="6"/>
    </row>
    <row r="13" spans="1:13" ht="12" customHeight="1" x14ac:dyDescent="0.15">
      <c r="A13" s="415">
        <v>5</v>
      </c>
      <c r="B13" s="416">
        <v>3604890</v>
      </c>
      <c r="C13" s="416" t="s">
        <v>752</v>
      </c>
      <c r="D13" s="416" t="s">
        <v>96</v>
      </c>
      <c r="E13" s="416" t="s">
        <v>712</v>
      </c>
      <c r="F13" s="417" t="s">
        <v>95</v>
      </c>
      <c r="G13" s="10"/>
      <c r="H13" s="320"/>
      <c r="I13" s="94"/>
      <c r="J13" s="366" t="s">
        <v>958</v>
      </c>
      <c r="K13" s="320"/>
      <c r="L13" s="320"/>
      <c r="M13" s="6"/>
    </row>
    <row r="14" spans="1:13" ht="12" customHeight="1" x14ac:dyDescent="0.15">
      <c r="A14" s="415"/>
      <c r="B14" s="416"/>
      <c r="C14" s="416"/>
      <c r="D14" s="416"/>
      <c r="E14" s="416"/>
      <c r="F14" s="417"/>
      <c r="G14" s="11"/>
      <c r="H14" s="92" t="s">
        <v>1203</v>
      </c>
      <c r="I14" s="94"/>
      <c r="J14" s="94"/>
      <c r="K14" s="320"/>
      <c r="L14" s="320"/>
      <c r="M14" s="6"/>
    </row>
    <row r="15" spans="1:13" ht="12" customHeight="1" x14ac:dyDescent="0.15">
      <c r="A15" s="415">
        <v>6</v>
      </c>
      <c r="B15" s="416">
        <v>3604945</v>
      </c>
      <c r="C15" s="416" t="s">
        <v>731</v>
      </c>
      <c r="D15" s="416" t="s">
        <v>14</v>
      </c>
      <c r="E15" s="416" t="s">
        <v>738</v>
      </c>
      <c r="F15" s="417" t="s">
        <v>95</v>
      </c>
      <c r="G15" s="14"/>
      <c r="H15" s="320">
        <v>64.75</v>
      </c>
      <c r="I15" s="96"/>
      <c r="J15" s="94"/>
      <c r="K15" s="320"/>
      <c r="L15" s="320"/>
      <c r="M15" s="6"/>
    </row>
    <row r="16" spans="1:13" ht="12" customHeight="1" x14ac:dyDescent="0.15">
      <c r="A16" s="415"/>
      <c r="B16" s="416"/>
      <c r="C16" s="416"/>
      <c r="D16" s="416"/>
      <c r="E16" s="416"/>
      <c r="F16" s="417"/>
      <c r="G16" s="4"/>
      <c r="H16" s="94"/>
      <c r="I16" s="95" t="s">
        <v>1204</v>
      </c>
      <c r="J16" s="94"/>
      <c r="K16" s="320"/>
      <c r="L16" s="320"/>
      <c r="M16" s="6"/>
    </row>
    <row r="17" spans="1:13" ht="12" customHeight="1" x14ac:dyDescent="0.15">
      <c r="A17" s="415">
        <v>7</v>
      </c>
      <c r="B17" s="416">
        <f>VLOOKUP(A17,[1]U12BSL!$B$1:$E$33,2,0)</f>
        <v>3604767</v>
      </c>
      <c r="C17" s="416" t="str">
        <f>VLOOKUP(A17,[1]U12BSL!$B$1:$E$33,3,0)</f>
        <v>荒木　銀冴</v>
      </c>
      <c r="D17" s="416" t="s">
        <v>139</v>
      </c>
      <c r="E17" s="416" t="str">
        <f>VLOOKUP(A17,[1]U12BSL!$B$1:$E$33,4,0)</f>
        <v>ＣＳＪ</v>
      </c>
      <c r="F17" s="417" t="s">
        <v>76</v>
      </c>
      <c r="G17" s="10"/>
      <c r="H17" s="94"/>
      <c r="I17" s="320">
        <v>61.62</v>
      </c>
      <c r="J17" s="94"/>
      <c r="K17" s="320"/>
      <c r="L17" s="320"/>
      <c r="M17" s="6"/>
    </row>
    <row r="18" spans="1:13" ht="12" customHeight="1" x14ac:dyDescent="0.15">
      <c r="A18" s="415"/>
      <c r="B18" s="416"/>
      <c r="C18" s="416"/>
      <c r="D18" s="416"/>
      <c r="E18" s="416"/>
      <c r="F18" s="417"/>
      <c r="G18" s="11"/>
      <c r="H18" s="95" t="s">
        <v>1204</v>
      </c>
      <c r="I18" s="320"/>
      <c r="J18" s="94"/>
      <c r="K18" s="320"/>
      <c r="L18" s="320"/>
      <c r="M18" s="6"/>
    </row>
    <row r="19" spans="1:13" ht="12" customHeight="1" x14ac:dyDescent="0.15">
      <c r="A19" s="415">
        <v>8</v>
      </c>
      <c r="B19" s="416">
        <f>VLOOKUP(A19,[1]U12BSL!$B$1:$E$33,2,0)</f>
        <v>3604759</v>
      </c>
      <c r="C19" s="416" t="str">
        <f>VLOOKUP(A19,[1]U12BSL!$B$1:$E$33,3,0)</f>
        <v>野武　優希</v>
      </c>
      <c r="D19" s="416" t="s">
        <v>236</v>
      </c>
      <c r="E19" s="466" t="str">
        <f>VLOOKUP(A19,[1]U12BSL!$B$1:$E$33,4,0)</f>
        <v>Ｆｕｎ　ｔｏ　Ｔｅｎｎｉｓ</v>
      </c>
      <c r="F19" s="417" t="s">
        <v>13</v>
      </c>
      <c r="G19" s="14"/>
      <c r="H19" s="359" t="s">
        <v>958</v>
      </c>
      <c r="I19" s="320"/>
      <c r="J19" s="94"/>
      <c r="K19" s="320"/>
      <c r="L19" s="320"/>
      <c r="M19" s="6"/>
    </row>
    <row r="20" spans="1:13" ht="12" customHeight="1" x14ac:dyDescent="0.15">
      <c r="A20" s="415"/>
      <c r="B20" s="416"/>
      <c r="C20" s="416"/>
      <c r="D20" s="416"/>
      <c r="E20" s="466"/>
      <c r="F20" s="417"/>
      <c r="G20" s="4"/>
      <c r="H20" s="320"/>
      <c r="I20" s="320"/>
      <c r="J20" s="94"/>
      <c r="K20" s="92" t="s">
        <v>1202</v>
      </c>
      <c r="L20" s="320"/>
      <c r="M20" s="6"/>
    </row>
    <row r="21" spans="1:13" ht="12" customHeight="1" x14ac:dyDescent="0.15">
      <c r="A21" s="415">
        <v>9</v>
      </c>
      <c r="B21" s="416">
        <f>VLOOKUP(A21,[1]U12BSL!$B$1:$E$33,2,0)</f>
        <v>3604736</v>
      </c>
      <c r="C21" s="416" t="str">
        <f>VLOOKUP(A21,[1]U12BSL!$B$1:$E$33,3,0)</f>
        <v>渡邊　拓野</v>
      </c>
      <c r="D21" s="416" t="s">
        <v>139</v>
      </c>
      <c r="E21" s="416" t="str">
        <f>VLOOKUP(A21,[1]U12BSL!$B$1:$E$33,4,0)</f>
        <v>ＮＪＴＣ</v>
      </c>
      <c r="F21" s="417" t="s">
        <v>57</v>
      </c>
      <c r="G21" s="10"/>
      <c r="H21" s="320"/>
      <c r="I21" s="320"/>
      <c r="J21" s="94"/>
      <c r="K21" s="93">
        <v>60.61</v>
      </c>
      <c r="L21" s="320"/>
      <c r="M21" s="6"/>
    </row>
    <row r="22" spans="1:13" ht="12" customHeight="1" x14ac:dyDescent="0.15">
      <c r="A22" s="415"/>
      <c r="B22" s="416"/>
      <c r="C22" s="416"/>
      <c r="D22" s="416"/>
      <c r="E22" s="416"/>
      <c r="F22" s="417"/>
      <c r="G22" s="11"/>
      <c r="H22" s="92" t="s">
        <v>1205</v>
      </c>
      <c r="I22" s="320"/>
      <c r="J22" s="94"/>
      <c r="K22" s="94"/>
      <c r="L22" s="320"/>
      <c r="M22" s="6"/>
    </row>
    <row r="23" spans="1:13" ht="12" customHeight="1" x14ac:dyDescent="0.15">
      <c r="A23" s="415">
        <v>10</v>
      </c>
      <c r="B23" s="416">
        <f>VLOOKUP(A23,[1]U12BSL!$B$1:$E$33,2,0)</f>
        <v>3604797</v>
      </c>
      <c r="C23" s="416" t="str">
        <f>VLOOKUP(A23,[1]U12BSL!$B$1:$E$33,3,0)</f>
        <v>布谷　和樹</v>
      </c>
      <c r="D23" s="416" t="s">
        <v>198</v>
      </c>
      <c r="E23" s="416" t="str">
        <f>VLOOKUP(A23,[1]U12BSL!$B$1:$E$33,4,0)</f>
        <v>ＣＳＪ</v>
      </c>
      <c r="F23" s="417" t="s">
        <v>235</v>
      </c>
      <c r="G23" s="14"/>
      <c r="H23" s="93">
        <v>63.63</v>
      </c>
      <c r="I23" s="320"/>
      <c r="J23" s="94"/>
      <c r="K23" s="94"/>
      <c r="L23" s="320"/>
      <c r="M23" s="6"/>
    </row>
    <row r="24" spans="1:13" ht="12" customHeight="1" x14ac:dyDescent="0.15">
      <c r="A24" s="415"/>
      <c r="B24" s="416"/>
      <c r="C24" s="416"/>
      <c r="D24" s="416"/>
      <c r="E24" s="416"/>
      <c r="F24" s="417"/>
      <c r="G24" s="4"/>
      <c r="H24" s="94"/>
      <c r="I24" s="92" t="s">
        <v>1205</v>
      </c>
      <c r="J24" s="94"/>
      <c r="K24" s="94"/>
      <c r="L24" s="320"/>
      <c r="M24" s="6"/>
    </row>
    <row r="25" spans="1:13" ht="12" customHeight="1" x14ac:dyDescent="0.15">
      <c r="A25" s="415">
        <v>11</v>
      </c>
      <c r="B25" s="416">
        <v>3604939</v>
      </c>
      <c r="C25" s="416" t="s">
        <v>745</v>
      </c>
      <c r="D25" s="416" t="s">
        <v>236</v>
      </c>
      <c r="E25" s="416" t="s">
        <v>746</v>
      </c>
      <c r="F25" s="417" t="s">
        <v>235</v>
      </c>
      <c r="G25" s="10"/>
      <c r="H25" s="94"/>
      <c r="I25" s="93">
        <v>62.64</v>
      </c>
      <c r="J25" s="94"/>
      <c r="K25" s="94"/>
      <c r="L25" s="320"/>
      <c r="M25" s="6"/>
    </row>
    <row r="26" spans="1:13" ht="12" customHeight="1" x14ac:dyDescent="0.15">
      <c r="A26" s="415"/>
      <c r="B26" s="416"/>
      <c r="C26" s="416"/>
      <c r="D26" s="416"/>
      <c r="E26" s="416"/>
      <c r="F26" s="417"/>
      <c r="G26" s="11"/>
      <c r="H26" s="95" t="s">
        <v>1206</v>
      </c>
      <c r="I26" s="94"/>
      <c r="J26" s="94"/>
      <c r="K26" s="94"/>
      <c r="L26" s="320"/>
      <c r="M26" s="6"/>
    </row>
    <row r="27" spans="1:13" ht="12" customHeight="1" x14ac:dyDescent="0.15">
      <c r="A27" s="415">
        <v>12</v>
      </c>
      <c r="B27" s="416">
        <f>VLOOKUP(A27,[1]U12BSL!$B$1:$E$33,2,0)</f>
        <v>3604930</v>
      </c>
      <c r="C27" s="416" t="str">
        <f>VLOOKUP(A27,[1]U12BSL!$B$1:$E$33,3,0)</f>
        <v>西塚　泰斗</v>
      </c>
      <c r="D27" s="416" t="s">
        <v>5</v>
      </c>
      <c r="E27" s="416" t="str">
        <f>VLOOKUP(A27,[1]U12BSL!$B$1:$E$33,4,0)</f>
        <v>守谷ＴＣ</v>
      </c>
      <c r="F27" s="417" t="s">
        <v>6</v>
      </c>
      <c r="G27" s="14"/>
      <c r="H27" s="320">
        <v>63.62</v>
      </c>
      <c r="I27" s="94"/>
      <c r="J27" s="94"/>
      <c r="K27" s="94"/>
      <c r="L27" s="320"/>
      <c r="M27" s="6"/>
    </row>
    <row r="28" spans="1:13" ht="12" customHeight="1" x14ac:dyDescent="0.15">
      <c r="A28" s="415"/>
      <c r="B28" s="416"/>
      <c r="C28" s="416"/>
      <c r="D28" s="416"/>
      <c r="E28" s="416"/>
      <c r="F28" s="417"/>
      <c r="G28" s="4"/>
      <c r="H28" s="365"/>
      <c r="I28" s="94"/>
      <c r="J28" s="95" t="s">
        <v>908</v>
      </c>
      <c r="K28" s="94"/>
      <c r="L28" s="320"/>
      <c r="M28" s="6"/>
    </row>
    <row r="29" spans="1:13" ht="12" customHeight="1" x14ac:dyDescent="0.15">
      <c r="A29" s="415">
        <v>13</v>
      </c>
      <c r="B29" s="416">
        <f>VLOOKUP(A29,[1]U12BSL!$B$1:$E$33,2,0)</f>
        <v>3604875</v>
      </c>
      <c r="C29" s="416" t="str">
        <f>VLOOKUP(A29,[1]U12BSL!$B$1:$E$33,3,0)</f>
        <v>加藤　蒼梧</v>
      </c>
      <c r="D29" s="416" t="s">
        <v>75</v>
      </c>
      <c r="E29" s="416" t="str">
        <f>VLOOKUP(A29,[1]U12BSL!$B$1:$E$33,4,0)</f>
        <v>ＣＳＪ</v>
      </c>
      <c r="F29" s="417" t="s">
        <v>76</v>
      </c>
      <c r="G29" s="10"/>
      <c r="H29" s="320"/>
      <c r="I29" s="94"/>
      <c r="J29" s="320">
        <v>64.64</v>
      </c>
      <c r="K29" s="94"/>
      <c r="L29" s="320"/>
      <c r="M29" s="6"/>
    </row>
    <row r="30" spans="1:13" ht="12" customHeight="1" x14ac:dyDescent="0.15">
      <c r="A30" s="415"/>
      <c r="B30" s="416"/>
      <c r="C30" s="416"/>
      <c r="D30" s="416"/>
      <c r="E30" s="416"/>
      <c r="F30" s="417"/>
      <c r="G30" s="11"/>
      <c r="H30" s="92" t="s">
        <v>1207</v>
      </c>
      <c r="I30" s="94"/>
      <c r="J30" s="320"/>
      <c r="K30" s="94"/>
      <c r="L30" s="320"/>
      <c r="M30" s="6"/>
    </row>
    <row r="31" spans="1:13" ht="12" customHeight="1" x14ac:dyDescent="0.15">
      <c r="A31" s="415">
        <v>14</v>
      </c>
      <c r="B31" s="416">
        <v>3604872</v>
      </c>
      <c r="C31" s="416" t="s">
        <v>750</v>
      </c>
      <c r="D31" s="416" t="s">
        <v>75</v>
      </c>
      <c r="E31" s="416" t="s">
        <v>740</v>
      </c>
      <c r="F31" s="417" t="s">
        <v>76</v>
      </c>
      <c r="G31" s="14"/>
      <c r="H31" s="320">
        <v>64.64</v>
      </c>
      <c r="I31" s="96"/>
      <c r="J31" s="320"/>
      <c r="K31" s="94"/>
      <c r="L31" s="320"/>
      <c r="M31" s="6"/>
    </row>
    <row r="32" spans="1:13" ht="12" customHeight="1" x14ac:dyDescent="0.15">
      <c r="A32" s="415"/>
      <c r="B32" s="416"/>
      <c r="C32" s="416"/>
      <c r="D32" s="416"/>
      <c r="E32" s="416"/>
      <c r="F32" s="417"/>
      <c r="G32" s="4"/>
      <c r="H32" s="94"/>
      <c r="I32" s="95" t="s">
        <v>908</v>
      </c>
      <c r="J32" s="320"/>
      <c r="K32" s="94"/>
      <c r="L32" s="320"/>
      <c r="M32" s="6"/>
    </row>
    <row r="33" spans="1:13" ht="12" customHeight="1" x14ac:dyDescent="0.15">
      <c r="A33" s="415">
        <v>15</v>
      </c>
      <c r="B33" s="416">
        <v>3604958</v>
      </c>
      <c r="C33" s="416" t="s">
        <v>728</v>
      </c>
      <c r="D33" s="416" t="s">
        <v>75</v>
      </c>
      <c r="E33" s="416" t="s">
        <v>751</v>
      </c>
      <c r="F33" s="417" t="s">
        <v>76</v>
      </c>
      <c r="G33" s="10"/>
      <c r="H33" s="94"/>
      <c r="I33" s="320">
        <v>61.36</v>
      </c>
      <c r="J33" s="320"/>
      <c r="K33" s="94"/>
      <c r="L33" s="320"/>
      <c r="M33" s="6"/>
    </row>
    <row r="34" spans="1:13" ht="12" customHeight="1" x14ac:dyDescent="0.15">
      <c r="A34" s="415"/>
      <c r="B34" s="416"/>
      <c r="C34" s="416"/>
      <c r="D34" s="416"/>
      <c r="E34" s="416"/>
      <c r="F34" s="417"/>
      <c r="G34" s="11"/>
      <c r="H34" s="95" t="s">
        <v>908</v>
      </c>
      <c r="I34" s="320">
        <v>63</v>
      </c>
      <c r="J34" s="320"/>
      <c r="K34" s="94"/>
      <c r="L34" s="320"/>
      <c r="M34" s="6"/>
    </row>
    <row r="35" spans="1:13" ht="12" customHeight="1" x14ac:dyDescent="0.15">
      <c r="A35" s="415">
        <v>16</v>
      </c>
      <c r="B35" s="416">
        <f>VLOOKUP(A35,[1]U12BSL!$B$1:$E$33,2,0)</f>
        <v>3604569</v>
      </c>
      <c r="C35" s="416" t="str">
        <f>VLOOKUP(A35,[1]U12BSL!$B$1:$E$33,3,0)</f>
        <v>川村　日冴</v>
      </c>
      <c r="D35" s="416" t="s">
        <v>198</v>
      </c>
      <c r="E35" s="466" t="str">
        <f>VLOOKUP(A35,[1]U12BSL!$B$1:$E$33,4,0)</f>
        <v>Ｆｕｎ　ｔｏ　Ｔｅｎｎｉｓ</v>
      </c>
      <c r="F35" s="417" t="s">
        <v>237</v>
      </c>
      <c r="G35" s="14"/>
      <c r="H35" s="320">
        <v>61.63</v>
      </c>
      <c r="I35" s="320"/>
      <c r="J35" s="320"/>
      <c r="K35" s="94"/>
      <c r="L35" s="320"/>
      <c r="M35" s="6"/>
    </row>
    <row r="36" spans="1:13" ht="12" customHeight="1" x14ac:dyDescent="0.15">
      <c r="A36" s="415"/>
      <c r="B36" s="416"/>
      <c r="C36" s="416"/>
      <c r="D36" s="416"/>
      <c r="E36" s="466"/>
      <c r="F36" s="417"/>
      <c r="G36" s="4"/>
      <c r="H36" s="320"/>
      <c r="I36" s="320"/>
      <c r="J36" s="320"/>
      <c r="K36" s="94"/>
      <c r="L36" s="92" t="s">
        <v>1202</v>
      </c>
      <c r="M36" s="6"/>
    </row>
    <row r="37" spans="1:13" ht="12" customHeight="1" x14ac:dyDescent="0.15">
      <c r="A37" s="415">
        <v>17</v>
      </c>
      <c r="B37" s="416">
        <f>VLOOKUP(A37,[1]U12BSL!$B$1:$E$33,2,0)</f>
        <v>3604811</v>
      </c>
      <c r="C37" s="416" t="str">
        <f>VLOOKUP(A37,[1]U12BSL!$B$1:$E$33,3,0)</f>
        <v>窪田　悠希</v>
      </c>
      <c r="D37" s="416" t="s">
        <v>87</v>
      </c>
      <c r="E37" s="416" t="str">
        <f>VLOOKUP(A37,[1]U12BSL!$B$1:$E$33,4,0)</f>
        <v>ＣＳＪ</v>
      </c>
      <c r="F37" s="417" t="s">
        <v>174</v>
      </c>
      <c r="G37" s="10"/>
      <c r="H37" s="320"/>
      <c r="I37" s="320"/>
      <c r="J37" s="320"/>
      <c r="K37" s="94"/>
      <c r="L37" s="97">
        <v>60.62</v>
      </c>
      <c r="M37" s="153"/>
    </row>
    <row r="38" spans="1:13" ht="12" customHeight="1" x14ac:dyDescent="0.15">
      <c r="A38" s="415"/>
      <c r="B38" s="416"/>
      <c r="C38" s="416"/>
      <c r="D38" s="416"/>
      <c r="E38" s="416"/>
      <c r="F38" s="417"/>
      <c r="G38" s="11"/>
      <c r="H38" s="92" t="s">
        <v>1208</v>
      </c>
      <c r="I38" s="320"/>
      <c r="J38" s="320"/>
      <c r="K38" s="94"/>
      <c r="L38" s="98"/>
      <c r="M38" s="153"/>
    </row>
    <row r="39" spans="1:13" ht="12" customHeight="1" x14ac:dyDescent="0.15">
      <c r="A39" s="415">
        <v>18</v>
      </c>
      <c r="B39" s="416">
        <v>3604871</v>
      </c>
      <c r="C39" s="416" t="s">
        <v>743</v>
      </c>
      <c r="D39" s="416" t="s">
        <v>75</v>
      </c>
      <c r="E39" s="416" t="s">
        <v>740</v>
      </c>
      <c r="F39" s="417" t="s">
        <v>76</v>
      </c>
      <c r="G39" s="14"/>
      <c r="H39" s="93">
        <v>63.62</v>
      </c>
      <c r="I39" s="320"/>
      <c r="J39" s="320"/>
      <c r="K39" s="94"/>
      <c r="L39" s="98"/>
      <c r="M39" s="153"/>
    </row>
    <row r="40" spans="1:13" ht="12" customHeight="1" x14ac:dyDescent="0.15">
      <c r="A40" s="415"/>
      <c r="B40" s="416"/>
      <c r="C40" s="416"/>
      <c r="D40" s="416"/>
      <c r="E40" s="416"/>
      <c r="F40" s="417"/>
      <c r="G40" s="4"/>
      <c r="H40" s="94"/>
      <c r="I40" s="92" t="s">
        <v>1209</v>
      </c>
      <c r="J40" s="320"/>
      <c r="K40" s="94"/>
      <c r="L40" s="98"/>
      <c r="M40" s="153"/>
    </row>
    <row r="41" spans="1:13" ht="12" customHeight="1" x14ac:dyDescent="0.15">
      <c r="A41" s="415">
        <v>19</v>
      </c>
      <c r="B41" s="416">
        <f>VLOOKUP(A41,[1]U12BSL!$B$1:$E$33,2,0)</f>
        <v>3604814</v>
      </c>
      <c r="C41" s="416" t="str">
        <f>VLOOKUP(A41,[1]U12BSL!$B$1:$E$33,3,0)</f>
        <v>原　令恩</v>
      </c>
      <c r="D41" s="416" t="s">
        <v>236</v>
      </c>
      <c r="E41" s="416" t="str">
        <f>VLOOKUP(A41,[1]U12BSL!$B$1:$E$33,4,0)</f>
        <v>Ｔ－１</v>
      </c>
      <c r="F41" s="417" t="s">
        <v>174</v>
      </c>
      <c r="G41" s="10"/>
      <c r="H41" s="94"/>
      <c r="I41" s="93">
        <v>63.46</v>
      </c>
      <c r="J41" s="320"/>
      <c r="K41" s="94"/>
      <c r="L41" s="98"/>
      <c r="M41" s="153"/>
    </row>
    <row r="42" spans="1:13" ht="12" customHeight="1" x14ac:dyDescent="0.15">
      <c r="A42" s="415"/>
      <c r="B42" s="416"/>
      <c r="C42" s="416"/>
      <c r="D42" s="416"/>
      <c r="E42" s="416"/>
      <c r="F42" s="417"/>
      <c r="G42" s="11"/>
      <c r="H42" s="95" t="s">
        <v>1209</v>
      </c>
      <c r="I42" s="94">
        <v>62</v>
      </c>
      <c r="J42" s="320"/>
      <c r="K42" s="94"/>
      <c r="L42" s="98"/>
      <c r="M42" s="153"/>
    </row>
    <row r="43" spans="1:13" ht="12" customHeight="1" x14ac:dyDescent="0.15">
      <c r="A43" s="415">
        <v>20</v>
      </c>
      <c r="B43" s="416">
        <f>VLOOKUP(A43,[1]U12BSL!$B$1:$E$33,2,0)</f>
        <v>3604718</v>
      </c>
      <c r="C43" s="416" t="str">
        <f>VLOOKUP(A43,[1]U12BSL!$B$1:$E$33,3,0)</f>
        <v>清原　駿介</v>
      </c>
      <c r="D43" s="416" t="s">
        <v>75</v>
      </c>
      <c r="E43" s="416" t="str">
        <f>VLOOKUP(A43,[1]U12BSL!$B$1:$E$33,4,0)</f>
        <v>ＫＣＪＴＡ</v>
      </c>
      <c r="F43" s="417" t="s">
        <v>238</v>
      </c>
      <c r="G43" s="14"/>
      <c r="H43" s="320">
        <v>64.61</v>
      </c>
      <c r="I43" s="94"/>
      <c r="J43" s="320"/>
      <c r="K43" s="94"/>
      <c r="L43" s="98"/>
      <c r="M43" s="153"/>
    </row>
    <row r="44" spans="1:13" ht="12" customHeight="1" x14ac:dyDescent="0.15">
      <c r="A44" s="415"/>
      <c r="B44" s="416"/>
      <c r="C44" s="416"/>
      <c r="D44" s="416"/>
      <c r="E44" s="416"/>
      <c r="F44" s="417"/>
      <c r="G44" s="4"/>
      <c r="H44" s="365"/>
      <c r="I44" s="94"/>
      <c r="J44" s="92" t="s">
        <v>1209</v>
      </c>
      <c r="K44" s="94"/>
      <c r="L44" s="98"/>
      <c r="M44" s="153"/>
    </row>
    <row r="45" spans="1:13" ht="12" customHeight="1" x14ac:dyDescent="0.15">
      <c r="A45" s="415">
        <v>21</v>
      </c>
      <c r="B45" s="416">
        <v>3604967</v>
      </c>
      <c r="C45" s="416" t="s">
        <v>741</v>
      </c>
      <c r="D45" s="416" t="s">
        <v>139</v>
      </c>
      <c r="E45" s="416" t="s">
        <v>742</v>
      </c>
      <c r="F45" s="417" t="s">
        <v>76</v>
      </c>
      <c r="G45" s="10"/>
      <c r="H45" s="320"/>
      <c r="I45" s="94"/>
      <c r="J45" s="93">
        <v>26.75</v>
      </c>
      <c r="K45" s="94"/>
      <c r="L45" s="98"/>
      <c r="M45" s="153"/>
    </row>
    <row r="46" spans="1:13" ht="12" customHeight="1" x14ac:dyDescent="0.15">
      <c r="A46" s="415"/>
      <c r="B46" s="416"/>
      <c r="C46" s="416"/>
      <c r="D46" s="416"/>
      <c r="E46" s="416"/>
      <c r="F46" s="417"/>
      <c r="G46" s="11"/>
      <c r="H46" s="92" t="s">
        <v>1210</v>
      </c>
      <c r="I46" s="94"/>
      <c r="J46" s="94" t="s">
        <v>1215</v>
      </c>
      <c r="K46" s="94"/>
      <c r="L46" s="98"/>
      <c r="M46" s="153"/>
    </row>
    <row r="47" spans="1:13" ht="12" customHeight="1" x14ac:dyDescent="0.15">
      <c r="A47" s="415">
        <v>22</v>
      </c>
      <c r="B47" s="416">
        <v>3604690</v>
      </c>
      <c r="C47" s="416" t="s">
        <v>739</v>
      </c>
      <c r="D47" s="416" t="s">
        <v>236</v>
      </c>
      <c r="E47" s="416" t="s">
        <v>740</v>
      </c>
      <c r="F47" s="417" t="s">
        <v>76</v>
      </c>
      <c r="G47" s="14"/>
      <c r="H47" s="320">
        <v>61.63</v>
      </c>
      <c r="I47" s="96"/>
      <c r="J47" s="94"/>
      <c r="K47" s="94"/>
      <c r="L47" s="98"/>
      <c r="M47" s="153"/>
    </row>
    <row r="48" spans="1:13" ht="12" customHeight="1" x14ac:dyDescent="0.15">
      <c r="A48" s="415"/>
      <c r="B48" s="416"/>
      <c r="C48" s="416"/>
      <c r="D48" s="416"/>
      <c r="E48" s="416"/>
      <c r="F48" s="417"/>
      <c r="G48" s="4"/>
      <c r="H48" s="94"/>
      <c r="I48" s="95" t="s">
        <v>1035</v>
      </c>
      <c r="J48" s="94"/>
      <c r="K48" s="94"/>
      <c r="L48" s="98"/>
      <c r="M48" s="153"/>
    </row>
    <row r="49" spans="1:13" ht="12" customHeight="1" x14ac:dyDescent="0.15">
      <c r="A49" s="415">
        <v>23</v>
      </c>
      <c r="B49" s="416">
        <f>VLOOKUP(A49,[1]U12BSL!$B$1:$E$33,2,0)</f>
        <v>3604742</v>
      </c>
      <c r="C49" s="416" t="str">
        <f>VLOOKUP(A49,[1]U12BSL!$B$1:$E$33,3,0)</f>
        <v>福谷　優斗</v>
      </c>
      <c r="D49" s="416" t="s">
        <v>239</v>
      </c>
      <c r="E49" s="416" t="str">
        <f>VLOOKUP(A49,[1]U12BSL!$B$1:$E$33,4,0)</f>
        <v>ＮＪＴＣ</v>
      </c>
      <c r="F49" s="417" t="s">
        <v>238</v>
      </c>
      <c r="G49" s="10"/>
      <c r="H49" s="94"/>
      <c r="I49" s="359" t="s">
        <v>1217</v>
      </c>
      <c r="J49" s="94"/>
      <c r="K49" s="94"/>
      <c r="L49" s="98"/>
      <c r="M49" s="153"/>
    </row>
    <row r="50" spans="1:13" ht="12" customHeight="1" x14ac:dyDescent="0.15">
      <c r="A50" s="415"/>
      <c r="B50" s="416"/>
      <c r="C50" s="416"/>
      <c r="D50" s="416"/>
      <c r="E50" s="416"/>
      <c r="F50" s="417"/>
      <c r="G50" s="11"/>
      <c r="H50" s="95" t="s">
        <v>1035</v>
      </c>
      <c r="I50" s="320"/>
      <c r="J50" s="94"/>
      <c r="K50" s="94"/>
      <c r="L50" s="98"/>
      <c r="M50" s="153"/>
    </row>
    <row r="51" spans="1:13" ht="12" customHeight="1" x14ac:dyDescent="0.15">
      <c r="A51" s="415">
        <v>24</v>
      </c>
      <c r="B51" s="416">
        <f>VLOOKUP(A51,[1]U12BSL!$B$1:$E$33,2,0)</f>
        <v>3604670</v>
      </c>
      <c r="C51" s="416" t="str">
        <f>VLOOKUP(A51,[1]U12BSL!$B$1:$E$33,3,0)</f>
        <v>長谷川　拓</v>
      </c>
      <c r="D51" s="416" t="s">
        <v>139</v>
      </c>
      <c r="E51" s="416" t="str">
        <f>VLOOKUP(A51,[1]U12BSL!$B$1:$E$33,4,0)</f>
        <v>ＮＪＴＣ</v>
      </c>
      <c r="F51" s="417" t="s">
        <v>6</v>
      </c>
      <c r="G51" s="14"/>
      <c r="H51" s="359" t="s">
        <v>965</v>
      </c>
      <c r="I51" s="320"/>
      <c r="J51" s="94"/>
      <c r="K51" s="94"/>
      <c r="L51" s="98"/>
      <c r="M51" s="153"/>
    </row>
    <row r="52" spans="1:13" ht="12" customHeight="1" x14ac:dyDescent="0.15">
      <c r="A52" s="415"/>
      <c r="B52" s="416"/>
      <c r="C52" s="416"/>
      <c r="D52" s="416"/>
      <c r="E52" s="416"/>
      <c r="F52" s="417"/>
      <c r="G52" s="4"/>
      <c r="H52" s="320"/>
      <c r="I52" s="320"/>
      <c r="J52" s="94"/>
      <c r="K52" s="95" t="s">
        <v>1214</v>
      </c>
      <c r="L52" s="98"/>
      <c r="M52" s="153"/>
    </row>
    <row r="53" spans="1:13" ht="12" customHeight="1" x14ac:dyDescent="0.15">
      <c r="A53" s="415">
        <v>25</v>
      </c>
      <c r="B53" s="416">
        <f>VLOOKUP(A53,[1]U12BSL!$B$1:$E$33,2,0)</f>
        <v>3604895</v>
      </c>
      <c r="C53" s="416" t="str">
        <f>VLOOKUP(A53,[1]U12BSL!$B$1:$E$33,3,0)</f>
        <v>横戸　仁</v>
      </c>
      <c r="D53" s="416" t="s">
        <v>240</v>
      </c>
      <c r="E53" s="416" t="str">
        <f>VLOOKUP(A53,[1]U12BSL!$B$1:$E$33,4,0)</f>
        <v>ＫＣＪＴＡ</v>
      </c>
      <c r="F53" s="417" t="s">
        <v>6</v>
      </c>
      <c r="G53" s="10"/>
      <c r="H53" s="320"/>
      <c r="I53" s="320"/>
      <c r="J53" s="94"/>
      <c r="K53" s="320">
        <v>60.62</v>
      </c>
      <c r="L53" s="98"/>
      <c r="M53" s="153"/>
    </row>
    <row r="54" spans="1:13" ht="12" customHeight="1" x14ac:dyDescent="0.15">
      <c r="A54" s="415"/>
      <c r="B54" s="416"/>
      <c r="C54" s="416"/>
      <c r="D54" s="416"/>
      <c r="E54" s="416"/>
      <c r="F54" s="417"/>
      <c r="G54" s="11"/>
      <c r="H54" s="92" t="s">
        <v>1211</v>
      </c>
      <c r="I54" s="320"/>
      <c r="J54" s="94"/>
      <c r="K54" s="320"/>
      <c r="L54" s="98"/>
      <c r="M54" s="153"/>
    </row>
    <row r="55" spans="1:13" ht="12" customHeight="1" x14ac:dyDescent="0.15">
      <c r="A55" s="415">
        <v>26</v>
      </c>
      <c r="B55" s="416">
        <v>3604852</v>
      </c>
      <c r="C55" s="416" t="s">
        <v>735</v>
      </c>
      <c r="D55" s="416" t="s">
        <v>240</v>
      </c>
      <c r="E55" s="466" t="s">
        <v>736</v>
      </c>
      <c r="F55" s="417" t="s">
        <v>6</v>
      </c>
      <c r="G55" s="14"/>
      <c r="H55" s="93">
        <v>61.62</v>
      </c>
      <c r="I55" s="320"/>
      <c r="J55" s="94"/>
      <c r="K55" s="320"/>
      <c r="L55" s="98"/>
      <c r="M55" s="153"/>
    </row>
    <row r="56" spans="1:13" ht="12" customHeight="1" x14ac:dyDescent="0.15">
      <c r="A56" s="415"/>
      <c r="B56" s="416"/>
      <c r="C56" s="416"/>
      <c r="D56" s="416"/>
      <c r="E56" s="466"/>
      <c r="F56" s="417"/>
      <c r="G56" s="4"/>
      <c r="H56" s="94"/>
      <c r="I56" s="92" t="s">
        <v>1211</v>
      </c>
      <c r="J56" s="94"/>
      <c r="K56" s="320"/>
      <c r="L56" s="98"/>
      <c r="M56" s="153"/>
    </row>
    <row r="57" spans="1:13" ht="12" customHeight="1" x14ac:dyDescent="0.15">
      <c r="A57" s="415">
        <v>27</v>
      </c>
      <c r="B57" s="416">
        <f>VLOOKUP(A57,[1]U12BSL!$B$1:$E$33,2,0)</f>
        <v>3604750</v>
      </c>
      <c r="C57" s="416" t="str">
        <f>VLOOKUP(A57,[1]U12BSL!$B$1:$E$33,3,0)</f>
        <v>黛　志温</v>
      </c>
      <c r="D57" s="416" t="s">
        <v>239</v>
      </c>
      <c r="E57" s="416" t="str">
        <f>VLOOKUP(A57,[1]U12BSL!$B$1:$E$33,4,0)</f>
        <v>ＮＪＴＣ</v>
      </c>
      <c r="F57" s="417" t="s">
        <v>237</v>
      </c>
      <c r="G57" s="10"/>
      <c r="H57" s="94"/>
      <c r="I57" s="93">
        <v>61</v>
      </c>
      <c r="J57" s="94"/>
      <c r="K57" s="320"/>
      <c r="L57" s="98"/>
      <c r="M57" s="153"/>
    </row>
    <row r="58" spans="1:13" ht="12" customHeight="1" x14ac:dyDescent="0.15">
      <c r="A58" s="415"/>
      <c r="B58" s="416"/>
      <c r="C58" s="416"/>
      <c r="D58" s="416"/>
      <c r="E58" s="416"/>
      <c r="F58" s="417"/>
      <c r="G58" s="11"/>
      <c r="H58" s="95" t="s">
        <v>1212</v>
      </c>
      <c r="I58" s="94" t="s">
        <v>921</v>
      </c>
      <c r="J58" s="94"/>
      <c r="K58" s="320"/>
      <c r="L58" s="98"/>
      <c r="M58" s="153"/>
    </row>
    <row r="59" spans="1:13" ht="12" customHeight="1" x14ac:dyDescent="0.15">
      <c r="A59" s="415">
        <v>28</v>
      </c>
      <c r="B59" s="416">
        <f>VLOOKUP(A59,[1]U12BSL!$B$1:$E$33,2,0)</f>
        <v>3604825</v>
      </c>
      <c r="C59" s="416" t="str">
        <f>VLOOKUP(A59,[1]U12BSL!$B$1:$E$33,3,0)</f>
        <v>並木　友哉</v>
      </c>
      <c r="D59" s="416" t="s">
        <v>241</v>
      </c>
      <c r="E59" s="416" t="str">
        <f>VLOOKUP(A59,[1]U12BSL!$B$1:$E$33,4,0)</f>
        <v>マス・ガイアＴＣ</v>
      </c>
      <c r="F59" s="417" t="s">
        <v>86</v>
      </c>
      <c r="G59" s="14"/>
      <c r="H59" s="320">
        <v>63.61</v>
      </c>
      <c r="I59" s="94"/>
      <c r="J59" s="94"/>
      <c r="K59" s="320"/>
      <c r="L59" s="98"/>
      <c r="M59" s="153"/>
    </row>
    <row r="60" spans="1:13" ht="12" customHeight="1" x14ac:dyDescent="0.15">
      <c r="A60" s="415"/>
      <c r="B60" s="416"/>
      <c r="C60" s="416"/>
      <c r="D60" s="416"/>
      <c r="E60" s="416"/>
      <c r="F60" s="417"/>
      <c r="G60" s="4"/>
      <c r="H60" s="365"/>
      <c r="I60" s="94"/>
      <c r="J60" s="95" t="s">
        <v>1214</v>
      </c>
      <c r="K60" s="320"/>
      <c r="L60" s="98"/>
      <c r="M60" s="153"/>
    </row>
    <row r="61" spans="1:13" ht="12" customHeight="1" x14ac:dyDescent="0.15">
      <c r="A61" s="415">
        <v>29</v>
      </c>
      <c r="B61" s="416">
        <f>VLOOKUP(A61,[1]U12BSL!$B$1:$E$33,2,0)</f>
        <v>3604772</v>
      </c>
      <c r="C61" s="416" t="str">
        <f>VLOOKUP(A61,[1]U12BSL!$B$1:$E$33,3,0)</f>
        <v>伊本　和樹</v>
      </c>
      <c r="D61" s="416" t="s">
        <v>236</v>
      </c>
      <c r="E61" s="416" t="str">
        <f>VLOOKUP(A61,[1]U12BSL!$B$1:$E$33,4,0)</f>
        <v>マス・ガイアＴＣ</v>
      </c>
      <c r="F61" s="417" t="s">
        <v>13</v>
      </c>
      <c r="G61" s="10"/>
      <c r="H61" s="320"/>
      <c r="I61" s="94"/>
      <c r="J61" s="359" t="s">
        <v>1216</v>
      </c>
      <c r="K61" s="320"/>
      <c r="L61" s="98"/>
      <c r="M61" s="153"/>
    </row>
    <row r="62" spans="1:13" ht="12" customHeight="1" x14ac:dyDescent="0.15">
      <c r="A62" s="415"/>
      <c r="B62" s="416"/>
      <c r="C62" s="416"/>
      <c r="D62" s="416"/>
      <c r="E62" s="416"/>
      <c r="F62" s="417"/>
      <c r="G62" s="11"/>
      <c r="H62" s="92" t="s">
        <v>1213</v>
      </c>
      <c r="I62" s="94"/>
      <c r="J62" s="320"/>
      <c r="K62" s="320"/>
      <c r="L62" s="98"/>
      <c r="M62" s="153"/>
    </row>
    <row r="63" spans="1:13" ht="12" customHeight="1" x14ac:dyDescent="0.15">
      <c r="A63" s="415">
        <v>30</v>
      </c>
      <c r="B63" s="416">
        <v>3604837</v>
      </c>
      <c r="C63" s="416" t="s">
        <v>737</v>
      </c>
      <c r="D63" s="416" t="s">
        <v>75</v>
      </c>
      <c r="E63" s="416" t="s">
        <v>738</v>
      </c>
      <c r="F63" s="417" t="s">
        <v>13</v>
      </c>
      <c r="G63" s="14"/>
      <c r="H63" s="320">
        <v>62.64</v>
      </c>
      <c r="I63" s="96"/>
      <c r="J63" s="320"/>
      <c r="K63" s="320"/>
      <c r="L63" s="98"/>
      <c r="M63" s="153"/>
    </row>
    <row r="64" spans="1:13" ht="12" customHeight="1" x14ac:dyDescent="0.15">
      <c r="A64" s="415"/>
      <c r="B64" s="416"/>
      <c r="C64" s="416"/>
      <c r="D64" s="416"/>
      <c r="E64" s="416"/>
      <c r="F64" s="417"/>
      <c r="G64" s="4"/>
      <c r="H64" s="94"/>
      <c r="I64" s="95" t="s">
        <v>1214</v>
      </c>
      <c r="J64" s="320"/>
      <c r="K64" s="320"/>
      <c r="L64" s="98"/>
      <c r="M64" s="153"/>
    </row>
    <row r="65" spans="1:13" ht="12" customHeight="1" x14ac:dyDescent="0.15">
      <c r="A65" s="415">
        <v>31</v>
      </c>
      <c r="B65" s="416">
        <f>VLOOKUP(A65,[1]U12BSL!$B$1:$E$33,2,0)</f>
        <v>3604771</v>
      </c>
      <c r="C65" s="416" t="str">
        <f>VLOOKUP(A65,[1]U12BSL!$B$1:$E$33,3,0)</f>
        <v>瀧﨑　悠生</v>
      </c>
      <c r="D65" s="416" t="s">
        <v>82</v>
      </c>
      <c r="E65" s="416" t="str">
        <f>VLOOKUP(A65,[1]U12BSL!$B$1:$E$33,4,0)</f>
        <v>ＫＣＪＴＡ</v>
      </c>
      <c r="F65" s="417" t="s">
        <v>76</v>
      </c>
      <c r="G65" s="10"/>
      <c r="H65" s="94"/>
      <c r="I65" s="320">
        <v>64.64</v>
      </c>
      <c r="J65" s="320"/>
      <c r="K65" s="320"/>
      <c r="L65" s="98"/>
      <c r="M65" s="153"/>
    </row>
    <row r="66" spans="1:13" ht="12" customHeight="1" x14ac:dyDescent="0.15">
      <c r="A66" s="415"/>
      <c r="B66" s="416"/>
      <c r="C66" s="416"/>
      <c r="D66" s="416"/>
      <c r="E66" s="416"/>
      <c r="F66" s="417"/>
      <c r="G66" s="11"/>
      <c r="H66" s="95" t="s">
        <v>1214</v>
      </c>
      <c r="I66" s="320"/>
      <c r="J66" s="320"/>
      <c r="K66" s="320"/>
      <c r="L66" s="98"/>
      <c r="M66" s="153"/>
    </row>
    <row r="67" spans="1:13" ht="12" customHeight="1" x14ac:dyDescent="0.15">
      <c r="A67" s="415">
        <v>32</v>
      </c>
      <c r="B67" s="416">
        <f>VLOOKUP(A67,[1]U12BSL!$B$1:$E$33,2,0)</f>
        <v>3604706</v>
      </c>
      <c r="C67" s="416" t="str">
        <f>VLOOKUP(A67,[1]U12BSL!$B$1:$E$33,3,0)</f>
        <v>佐々木　智哉</v>
      </c>
      <c r="D67" s="416" t="s">
        <v>242</v>
      </c>
      <c r="E67" s="416" t="str">
        <f>VLOOKUP(A67,[1]U12BSL!$B$1:$E$33,4,0)</f>
        <v>ＳＴＴ</v>
      </c>
      <c r="F67" s="417" t="s">
        <v>57</v>
      </c>
      <c r="G67" s="14"/>
      <c r="H67" s="320">
        <v>62.61</v>
      </c>
      <c r="I67" s="320"/>
      <c r="J67" s="320"/>
      <c r="K67" s="320"/>
      <c r="L67" s="98"/>
      <c r="M67" s="153"/>
    </row>
    <row r="68" spans="1:13" ht="12" customHeight="1" x14ac:dyDescent="0.15">
      <c r="A68" s="415"/>
      <c r="B68" s="416"/>
      <c r="C68" s="416"/>
      <c r="D68" s="416"/>
      <c r="E68" s="416"/>
      <c r="F68" s="417"/>
      <c r="G68" s="4"/>
      <c r="H68" s="321"/>
      <c r="I68" s="321"/>
      <c r="J68" s="321"/>
      <c r="K68" s="321"/>
      <c r="L68" s="319"/>
      <c r="M68" s="21"/>
    </row>
    <row r="69" spans="1:13" x14ac:dyDescent="0.15">
      <c r="H69" s="327"/>
      <c r="I69" s="327"/>
      <c r="J69" s="327"/>
      <c r="K69" s="327"/>
      <c r="L69" s="327"/>
      <c r="M69" s="23"/>
    </row>
    <row r="70" spans="1:13" x14ac:dyDescent="0.15">
      <c r="A70" s="21"/>
      <c r="B70" s="23"/>
      <c r="C70" s="23"/>
      <c r="D70" s="23"/>
      <c r="E70" s="23"/>
      <c r="F70" s="23"/>
      <c r="G70" s="23"/>
      <c r="H70" s="23"/>
      <c r="I70" s="23"/>
      <c r="J70" s="327"/>
      <c r="K70" s="327"/>
      <c r="L70" s="327"/>
      <c r="M70" s="23"/>
    </row>
    <row r="71" spans="1:13" x14ac:dyDescent="0.15">
      <c r="A71" s="23"/>
      <c r="B71" s="418"/>
      <c r="C71" s="418"/>
      <c r="D71" s="431"/>
      <c r="E71" s="467"/>
      <c r="F71" s="431"/>
      <c r="G71" s="21"/>
      <c r="H71" s="380"/>
      <c r="I71" s="23"/>
      <c r="J71" s="327"/>
      <c r="K71" s="327"/>
      <c r="L71" s="327"/>
      <c r="M71" s="23"/>
    </row>
    <row r="72" spans="1:13" x14ac:dyDescent="0.15">
      <c r="A72" s="23"/>
      <c r="B72" s="418"/>
      <c r="C72" s="418"/>
      <c r="D72" s="431"/>
      <c r="E72" s="467"/>
      <c r="F72" s="431"/>
      <c r="G72" s="21"/>
      <c r="H72" s="380"/>
      <c r="I72" s="23"/>
      <c r="J72" s="327"/>
      <c r="K72" s="327"/>
      <c r="L72" s="327"/>
      <c r="M72" s="23"/>
    </row>
    <row r="73" spans="1:13" x14ac:dyDescent="0.15">
      <c r="A73" s="23"/>
      <c r="B73" s="418"/>
      <c r="C73" s="418"/>
      <c r="D73" s="431"/>
      <c r="E73" s="418"/>
      <c r="F73" s="431"/>
      <c r="G73" s="21"/>
      <c r="H73" s="352"/>
      <c r="I73" s="23"/>
      <c r="J73" s="327"/>
      <c r="K73" s="327"/>
      <c r="L73" s="327"/>
      <c r="M73" s="23"/>
    </row>
    <row r="74" spans="1:13" x14ac:dyDescent="0.15">
      <c r="A74" s="23"/>
      <c r="B74" s="418"/>
      <c r="C74" s="418"/>
      <c r="D74" s="431"/>
      <c r="E74" s="418"/>
      <c r="F74" s="431"/>
      <c r="G74" s="21"/>
      <c r="H74" s="21"/>
      <c r="I74" s="23"/>
      <c r="J74" s="327"/>
      <c r="K74" s="327"/>
      <c r="L74" s="327"/>
      <c r="M74" s="23"/>
    </row>
    <row r="75" spans="1:13" x14ac:dyDescent="0.15">
      <c r="A75" s="23"/>
      <c r="B75" s="23"/>
      <c r="C75" s="23"/>
      <c r="D75" s="23"/>
      <c r="E75" s="23"/>
      <c r="F75" s="23"/>
      <c r="G75" s="23"/>
      <c r="H75" s="23"/>
      <c r="I75" s="23"/>
      <c r="M75" s="23"/>
    </row>
    <row r="76" spans="1:13" x14ac:dyDescent="0.15">
      <c r="A76" s="21"/>
      <c r="B76" s="23"/>
      <c r="C76" s="23"/>
      <c r="D76" s="23"/>
      <c r="E76" s="23"/>
      <c r="F76" s="23"/>
      <c r="G76" s="23"/>
      <c r="H76" s="23"/>
      <c r="I76" s="23"/>
      <c r="M76" s="23"/>
    </row>
    <row r="77" spans="1:13" x14ac:dyDescent="0.15">
      <c r="A77" s="23"/>
      <c r="B77" s="418"/>
      <c r="C77" s="418"/>
      <c r="D77" s="431"/>
      <c r="E77" s="467"/>
      <c r="F77" s="431"/>
      <c r="G77" s="21"/>
      <c r="H77" s="380"/>
      <c r="I77" s="23"/>
      <c r="M77" s="23"/>
    </row>
    <row r="78" spans="1:13" x14ac:dyDescent="0.15">
      <c r="A78" s="23"/>
      <c r="B78" s="418"/>
      <c r="C78" s="418"/>
      <c r="D78" s="431"/>
      <c r="E78" s="467"/>
      <c r="F78" s="431"/>
      <c r="G78" s="21"/>
      <c r="H78" s="380"/>
      <c r="I78" s="23"/>
    </row>
    <row r="79" spans="1:13" x14ac:dyDescent="0.15">
      <c r="A79" s="23"/>
      <c r="B79" s="418"/>
      <c r="C79" s="418"/>
      <c r="D79" s="431"/>
      <c r="E79" s="418"/>
      <c r="F79" s="431"/>
      <c r="G79" s="21"/>
      <c r="H79" s="380"/>
      <c r="I79" s="23"/>
    </row>
    <row r="80" spans="1:13" x14ac:dyDescent="0.15">
      <c r="A80" s="23"/>
      <c r="B80" s="418"/>
      <c r="C80" s="418"/>
      <c r="D80" s="431"/>
      <c r="E80" s="418"/>
      <c r="F80" s="431"/>
      <c r="G80" s="21"/>
      <c r="H80" s="21"/>
      <c r="I80" s="380"/>
    </row>
    <row r="81" spans="1:9" x14ac:dyDescent="0.15">
      <c r="A81" s="23"/>
      <c r="B81" s="418"/>
      <c r="C81" s="418"/>
      <c r="D81" s="431"/>
      <c r="E81" s="431"/>
      <c r="F81" s="431"/>
      <c r="G81" s="21"/>
      <c r="H81" s="380"/>
      <c r="I81" s="380"/>
    </row>
    <row r="82" spans="1:9" x14ac:dyDescent="0.15">
      <c r="A82" s="23"/>
      <c r="B82" s="418"/>
      <c r="C82" s="418"/>
      <c r="D82" s="431"/>
      <c r="E82" s="431"/>
      <c r="F82" s="431"/>
      <c r="G82" s="21"/>
      <c r="H82" s="380"/>
      <c r="I82" s="23"/>
    </row>
    <row r="83" spans="1:9" x14ac:dyDescent="0.15">
      <c r="A83" s="23"/>
      <c r="B83" s="418"/>
      <c r="C83" s="418"/>
      <c r="D83" s="431"/>
      <c r="E83" s="418"/>
      <c r="F83" s="431"/>
      <c r="G83" s="21"/>
      <c r="H83" s="380"/>
      <c r="I83" s="23"/>
    </row>
    <row r="84" spans="1:9" x14ac:dyDescent="0.15">
      <c r="A84" s="23"/>
      <c r="B84" s="418"/>
      <c r="C84" s="418"/>
      <c r="D84" s="431"/>
      <c r="E84" s="418"/>
      <c r="F84" s="431"/>
      <c r="G84" s="21"/>
      <c r="H84" s="21"/>
      <c r="I84" s="23"/>
    </row>
    <row r="85" spans="1:9" x14ac:dyDescent="0.15">
      <c r="A85" s="23"/>
      <c r="B85" s="23"/>
      <c r="C85" s="23"/>
      <c r="D85" s="23"/>
      <c r="E85" s="23"/>
      <c r="F85" s="23"/>
      <c r="G85" s="23"/>
      <c r="H85" s="23"/>
      <c r="I85" s="23"/>
    </row>
    <row r="86" spans="1:9" x14ac:dyDescent="0.15">
      <c r="A86" s="21"/>
      <c r="B86" s="21"/>
      <c r="C86" s="23"/>
      <c r="D86" s="23"/>
      <c r="E86" s="23"/>
      <c r="F86" s="23"/>
      <c r="G86" s="23"/>
      <c r="H86" s="23"/>
      <c r="I86" s="23"/>
    </row>
    <row r="87" spans="1:9" x14ac:dyDescent="0.15">
      <c r="A87" s="23"/>
      <c r="B87" s="418"/>
      <c r="C87" s="418"/>
      <c r="D87" s="431"/>
      <c r="E87" s="431"/>
      <c r="F87" s="431"/>
      <c r="G87" s="21"/>
      <c r="H87" s="380"/>
      <c r="I87" s="23"/>
    </row>
    <row r="88" spans="1:9" x14ac:dyDescent="0.15">
      <c r="A88" s="23"/>
      <c r="B88" s="418"/>
      <c r="C88" s="418"/>
      <c r="D88" s="431"/>
      <c r="E88" s="431"/>
      <c r="F88" s="431"/>
      <c r="G88" s="21"/>
      <c r="H88" s="380"/>
      <c r="I88" s="23"/>
    </row>
    <row r="89" spans="1:9" x14ac:dyDescent="0.15">
      <c r="A89" s="23"/>
      <c r="B89" s="418"/>
      <c r="C89" s="418"/>
      <c r="D89" s="431"/>
      <c r="E89" s="418"/>
      <c r="F89" s="431"/>
      <c r="G89" s="21"/>
      <c r="H89" s="380"/>
      <c r="I89" s="23"/>
    </row>
    <row r="90" spans="1:9" x14ac:dyDescent="0.15">
      <c r="A90" s="23"/>
      <c r="B90" s="418"/>
      <c r="C90" s="418"/>
      <c r="D90" s="431"/>
      <c r="E90" s="418"/>
      <c r="F90" s="431"/>
      <c r="G90" s="21"/>
      <c r="H90" s="21"/>
      <c r="I90" s="23"/>
    </row>
  </sheetData>
  <mergeCells count="232">
    <mergeCell ref="B87:B88"/>
    <mergeCell ref="C87:C88"/>
    <mergeCell ref="D87:D88"/>
    <mergeCell ref="E87:E88"/>
    <mergeCell ref="F87:F88"/>
    <mergeCell ref="B89:B90"/>
    <mergeCell ref="C89:C90"/>
    <mergeCell ref="D89:D90"/>
    <mergeCell ref="E89:E90"/>
    <mergeCell ref="F89:F90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B71:B72"/>
    <mergeCell ref="C71:C72"/>
    <mergeCell ref="D71:D72"/>
    <mergeCell ref="E71:E72"/>
    <mergeCell ref="F71:F72"/>
    <mergeCell ref="B73:B74"/>
    <mergeCell ref="C73:C74"/>
    <mergeCell ref="D73:D74"/>
    <mergeCell ref="E73:E74"/>
    <mergeCell ref="F73:F74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B63:B64"/>
    <mergeCell ref="C63:C6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B55:B56"/>
    <mergeCell ref="C55:C5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D45:D46"/>
    <mergeCell ref="E45:E46"/>
    <mergeCell ref="F45:F46"/>
    <mergeCell ref="B45:B46"/>
    <mergeCell ref="C45:C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B39:B40"/>
    <mergeCell ref="C39:C4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B34"/>
    <mergeCell ref="C33:C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1:B32"/>
    <mergeCell ref="C31:C3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B26"/>
    <mergeCell ref="C25:C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B15:B16"/>
    <mergeCell ref="C13:C14"/>
    <mergeCell ref="C15:C16"/>
    <mergeCell ref="A11:A12"/>
    <mergeCell ref="D11:D12"/>
    <mergeCell ref="E11:E12"/>
    <mergeCell ref="F11:F12"/>
    <mergeCell ref="A9:A10"/>
    <mergeCell ref="D9:D10"/>
    <mergeCell ref="E9:E10"/>
    <mergeCell ref="F9:F10"/>
    <mergeCell ref="B9:B10"/>
    <mergeCell ref="B11:B12"/>
    <mergeCell ref="C9:C10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5" style="48" bestFit="1" customWidth="1"/>
    <col min="2" max="2" width="11.875" style="49" bestFit="1" customWidth="1"/>
    <col min="3" max="3" width="13.25" style="48" bestFit="1" customWidth="1"/>
    <col min="4" max="4" width="2.625" style="48" bestFit="1" customWidth="1"/>
    <col min="5" max="5" width="20.25" style="48" bestFit="1" customWidth="1"/>
    <col min="6" max="6" width="2.625" style="48" bestFit="1" customWidth="1"/>
    <col min="7" max="7" width="8.5" style="27" customWidth="1"/>
    <col min="8" max="8" width="9.875" style="27" bestFit="1" customWidth="1"/>
    <col min="9" max="9" width="8.5" style="32" customWidth="1"/>
    <col min="10" max="15" width="5" style="53" customWidth="1"/>
    <col min="16" max="253" width="9" style="53"/>
    <col min="254" max="255" width="4.5" style="53" customWidth="1"/>
    <col min="256" max="256" width="9" style="53"/>
    <col min="257" max="257" width="18.75" style="53" customWidth="1"/>
    <col min="258" max="258" width="2" style="53" customWidth="1"/>
    <col min="259" max="259" width="15.625" style="53" customWidth="1"/>
    <col min="260" max="260" width="2.125" style="53" customWidth="1"/>
    <col min="261" max="265" width="8.5" style="53" customWidth="1"/>
    <col min="266" max="271" width="5" style="53" customWidth="1"/>
    <col min="272" max="509" width="9" style="53"/>
    <col min="510" max="511" width="4.5" style="53" customWidth="1"/>
    <col min="512" max="512" width="9" style="53"/>
    <col min="513" max="513" width="18.75" style="53" customWidth="1"/>
    <col min="514" max="514" width="2" style="53" customWidth="1"/>
    <col min="515" max="515" width="15.625" style="53" customWidth="1"/>
    <col min="516" max="516" width="2.125" style="53" customWidth="1"/>
    <col min="517" max="521" width="8.5" style="53" customWidth="1"/>
    <col min="522" max="527" width="5" style="53" customWidth="1"/>
    <col min="528" max="765" width="9" style="53"/>
    <col min="766" max="767" width="4.5" style="53" customWidth="1"/>
    <col min="768" max="768" width="9" style="53"/>
    <col min="769" max="769" width="18.75" style="53" customWidth="1"/>
    <col min="770" max="770" width="2" style="53" customWidth="1"/>
    <col min="771" max="771" width="15.625" style="53" customWidth="1"/>
    <col min="772" max="772" width="2.125" style="53" customWidth="1"/>
    <col min="773" max="777" width="8.5" style="53" customWidth="1"/>
    <col min="778" max="783" width="5" style="53" customWidth="1"/>
    <col min="784" max="1021" width="9" style="53"/>
    <col min="1022" max="1023" width="4.5" style="53" customWidth="1"/>
    <col min="1024" max="1024" width="9" style="53"/>
    <col min="1025" max="1025" width="18.75" style="53" customWidth="1"/>
    <col min="1026" max="1026" width="2" style="53" customWidth="1"/>
    <col min="1027" max="1027" width="15.625" style="53" customWidth="1"/>
    <col min="1028" max="1028" width="2.125" style="53" customWidth="1"/>
    <col min="1029" max="1033" width="8.5" style="53" customWidth="1"/>
    <col min="1034" max="1039" width="5" style="53" customWidth="1"/>
    <col min="1040" max="1277" width="9" style="53"/>
    <col min="1278" max="1279" width="4.5" style="53" customWidth="1"/>
    <col min="1280" max="1280" width="9" style="53"/>
    <col min="1281" max="1281" width="18.75" style="53" customWidth="1"/>
    <col min="1282" max="1282" width="2" style="53" customWidth="1"/>
    <col min="1283" max="1283" width="15.625" style="53" customWidth="1"/>
    <col min="1284" max="1284" width="2.125" style="53" customWidth="1"/>
    <col min="1285" max="1289" width="8.5" style="53" customWidth="1"/>
    <col min="1290" max="1295" width="5" style="53" customWidth="1"/>
    <col min="1296" max="1533" width="9" style="53"/>
    <col min="1534" max="1535" width="4.5" style="53" customWidth="1"/>
    <col min="1536" max="1536" width="9" style="53"/>
    <col min="1537" max="1537" width="18.75" style="53" customWidth="1"/>
    <col min="1538" max="1538" width="2" style="53" customWidth="1"/>
    <col min="1539" max="1539" width="15.625" style="53" customWidth="1"/>
    <col min="1540" max="1540" width="2.125" style="53" customWidth="1"/>
    <col min="1541" max="1545" width="8.5" style="53" customWidth="1"/>
    <col min="1546" max="1551" width="5" style="53" customWidth="1"/>
    <col min="1552" max="1789" width="9" style="53"/>
    <col min="1790" max="1791" width="4.5" style="53" customWidth="1"/>
    <col min="1792" max="1792" width="9" style="53"/>
    <col min="1793" max="1793" width="18.75" style="53" customWidth="1"/>
    <col min="1794" max="1794" width="2" style="53" customWidth="1"/>
    <col min="1795" max="1795" width="15.625" style="53" customWidth="1"/>
    <col min="1796" max="1796" width="2.125" style="53" customWidth="1"/>
    <col min="1797" max="1801" width="8.5" style="53" customWidth="1"/>
    <col min="1802" max="1807" width="5" style="53" customWidth="1"/>
    <col min="1808" max="2045" width="9" style="53"/>
    <col min="2046" max="2047" width="4.5" style="53" customWidth="1"/>
    <col min="2048" max="2048" width="9" style="53"/>
    <col min="2049" max="2049" width="18.75" style="53" customWidth="1"/>
    <col min="2050" max="2050" width="2" style="53" customWidth="1"/>
    <col min="2051" max="2051" width="15.625" style="53" customWidth="1"/>
    <col min="2052" max="2052" width="2.125" style="53" customWidth="1"/>
    <col min="2053" max="2057" width="8.5" style="53" customWidth="1"/>
    <col min="2058" max="2063" width="5" style="53" customWidth="1"/>
    <col min="2064" max="2301" width="9" style="53"/>
    <col min="2302" max="2303" width="4.5" style="53" customWidth="1"/>
    <col min="2304" max="2304" width="9" style="53"/>
    <col min="2305" max="2305" width="18.75" style="53" customWidth="1"/>
    <col min="2306" max="2306" width="2" style="53" customWidth="1"/>
    <col min="2307" max="2307" width="15.625" style="53" customWidth="1"/>
    <col min="2308" max="2308" width="2.125" style="53" customWidth="1"/>
    <col min="2309" max="2313" width="8.5" style="53" customWidth="1"/>
    <col min="2314" max="2319" width="5" style="53" customWidth="1"/>
    <col min="2320" max="2557" width="9" style="53"/>
    <col min="2558" max="2559" width="4.5" style="53" customWidth="1"/>
    <col min="2560" max="2560" width="9" style="53"/>
    <col min="2561" max="2561" width="18.75" style="53" customWidth="1"/>
    <col min="2562" max="2562" width="2" style="53" customWidth="1"/>
    <col min="2563" max="2563" width="15.625" style="53" customWidth="1"/>
    <col min="2564" max="2564" width="2.125" style="53" customWidth="1"/>
    <col min="2565" max="2569" width="8.5" style="53" customWidth="1"/>
    <col min="2570" max="2575" width="5" style="53" customWidth="1"/>
    <col min="2576" max="2813" width="9" style="53"/>
    <col min="2814" max="2815" width="4.5" style="53" customWidth="1"/>
    <col min="2816" max="2816" width="9" style="53"/>
    <col min="2817" max="2817" width="18.75" style="53" customWidth="1"/>
    <col min="2818" max="2818" width="2" style="53" customWidth="1"/>
    <col min="2819" max="2819" width="15.625" style="53" customWidth="1"/>
    <col min="2820" max="2820" width="2.125" style="53" customWidth="1"/>
    <col min="2821" max="2825" width="8.5" style="53" customWidth="1"/>
    <col min="2826" max="2831" width="5" style="53" customWidth="1"/>
    <col min="2832" max="3069" width="9" style="53"/>
    <col min="3070" max="3071" width="4.5" style="53" customWidth="1"/>
    <col min="3072" max="3072" width="9" style="53"/>
    <col min="3073" max="3073" width="18.75" style="53" customWidth="1"/>
    <col min="3074" max="3074" width="2" style="53" customWidth="1"/>
    <col min="3075" max="3075" width="15.625" style="53" customWidth="1"/>
    <col min="3076" max="3076" width="2.125" style="53" customWidth="1"/>
    <col min="3077" max="3081" width="8.5" style="53" customWidth="1"/>
    <col min="3082" max="3087" width="5" style="53" customWidth="1"/>
    <col min="3088" max="3325" width="9" style="53"/>
    <col min="3326" max="3327" width="4.5" style="53" customWidth="1"/>
    <col min="3328" max="3328" width="9" style="53"/>
    <col min="3329" max="3329" width="18.75" style="53" customWidth="1"/>
    <col min="3330" max="3330" width="2" style="53" customWidth="1"/>
    <col min="3331" max="3331" width="15.625" style="53" customWidth="1"/>
    <col min="3332" max="3332" width="2.125" style="53" customWidth="1"/>
    <col min="3333" max="3337" width="8.5" style="53" customWidth="1"/>
    <col min="3338" max="3343" width="5" style="53" customWidth="1"/>
    <col min="3344" max="3581" width="9" style="53"/>
    <col min="3582" max="3583" width="4.5" style="53" customWidth="1"/>
    <col min="3584" max="3584" width="9" style="53"/>
    <col min="3585" max="3585" width="18.75" style="53" customWidth="1"/>
    <col min="3586" max="3586" width="2" style="53" customWidth="1"/>
    <col min="3587" max="3587" width="15.625" style="53" customWidth="1"/>
    <col min="3588" max="3588" width="2.125" style="53" customWidth="1"/>
    <col min="3589" max="3593" width="8.5" style="53" customWidth="1"/>
    <col min="3594" max="3599" width="5" style="53" customWidth="1"/>
    <col min="3600" max="3837" width="9" style="53"/>
    <col min="3838" max="3839" width="4.5" style="53" customWidth="1"/>
    <col min="3840" max="3840" width="9" style="53"/>
    <col min="3841" max="3841" width="18.75" style="53" customWidth="1"/>
    <col min="3842" max="3842" width="2" style="53" customWidth="1"/>
    <col min="3843" max="3843" width="15.625" style="53" customWidth="1"/>
    <col min="3844" max="3844" width="2.125" style="53" customWidth="1"/>
    <col min="3845" max="3849" width="8.5" style="53" customWidth="1"/>
    <col min="3850" max="3855" width="5" style="53" customWidth="1"/>
    <col min="3856" max="4093" width="9" style="53"/>
    <col min="4094" max="4095" width="4.5" style="53" customWidth="1"/>
    <col min="4096" max="4096" width="9" style="53"/>
    <col min="4097" max="4097" width="18.75" style="53" customWidth="1"/>
    <col min="4098" max="4098" width="2" style="53" customWidth="1"/>
    <col min="4099" max="4099" width="15.625" style="53" customWidth="1"/>
    <col min="4100" max="4100" width="2.125" style="53" customWidth="1"/>
    <col min="4101" max="4105" width="8.5" style="53" customWidth="1"/>
    <col min="4106" max="4111" width="5" style="53" customWidth="1"/>
    <col min="4112" max="4349" width="9" style="53"/>
    <col min="4350" max="4351" width="4.5" style="53" customWidth="1"/>
    <col min="4352" max="4352" width="9" style="53"/>
    <col min="4353" max="4353" width="18.75" style="53" customWidth="1"/>
    <col min="4354" max="4354" width="2" style="53" customWidth="1"/>
    <col min="4355" max="4355" width="15.625" style="53" customWidth="1"/>
    <col min="4356" max="4356" width="2.125" style="53" customWidth="1"/>
    <col min="4357" max="4361" width="8.5" style="53" customWidth="1"/>
    <col min="4362" max="4367" width="5" style="53" customWidth="1"/>
    <col min="4368" max="4605" width="9" style="53"/>
    <col min="4606" max="4607" width="4.5" style="53" customWidth="1"/>
    <col min="4608" max="4608" width="9" style="53"/>
    <col min="4609" max="4609" width="18.75" style="53" customWidth="1"/>
    <col min="4610" max="4610" width="2" style="53" customWidth="1"/>
    <col min="4611" max="4611" width="15.625" style="53" customWidth="1"/>
    <col min="4612" max="4612" width="2.125" style="53" customWidth="1"/>
    <col min="4613" max="4617" width="8.5" style="53" customWidth="1"/>
    <col min="4618" max="4623" width="5" style="53" customWidth="1"/>
    <col min="4624" max="4861" width="9" style="53"/>
    <col min="4862" max="4863" width="4.5" style="53" customWidth="1"/>
    <col min="4864" max="4864" width="9" style="53"/>
    <col min="4865" max="4865" width="18.75" style="53" customWidth="1"/>
    <col min="4866" max="4866" width="2" style="53" customWidth="1"/>
    <col min="4867" max="4867" width="15.625" style="53" customWidth="1"/>
    <col min="4868" max="4868" width="2.125" style="53" customWidth="1"/>
    <col min="4869" max="4873" width="8.5" style="53" customWidth="1"/>
    <col min="4874" max="4879" width="5" style="53" customWidth="1"/>
    <col min="4880" max="5117" width="9" style="53"/>
    <col min="5118" max="5119" width="4.5" style="53" customWidth="1"/>
    <col min="5120" max="5120" width="9" style="53"/>
    <col min="5121" max="5121" width="18.75" style="53" customWidth="1"/>
    <col min="5122" max="5122" width="2" style="53" customWidth="1"/>
    <col min="5123" max="5123" width="15.625" style="53" customWidth="1"/>
    <col min="5124" max="5124" width="2.125" style="53" customWidth="1"/>
    <col min="5125" max="5129" width="8.5" style="53" customWidth="1"/>
    <col min="5130" max="5135" width="5" style="53" customWidth="1"/>
    <col min="5136" max="5373" width="9" style="53"/>
    <col min="5374" max="5375" width="4.5" style="53" customWidth="1"/>
    <col min="5376" max="5376" width="9" style="53"/>
    <col min="5377" max="5377" width="18.75" style="53" customWidth="1"/>
    <col min="5378" max="5378" width="2" style="53" customWidth="1"/>
    <col min="5379" max="5379" width="15.625" style="53" customWidth="1"/>
    <col min="5380" max="5380" width="2.125" style="53" customWidth="1"/>
    <col min="5381" max="5385" width="8.5" style="53" customWidth="1"/>
    <col min="5386" max="5391" width="5" style="53" customWidth="1"/>
    <col min="5392" max="5629" width="9" style="53"/>
    <col min="5630" max="5631" width="4.5" style="53" customWidth="1"/>
    <col min="5632" max="5632" width="9" style="53"/>
    <col min="5633" max="5633" width="18.75" style="53" customWidth="1"/>
    <col min="5634" max="5634" width="2" style="53" customWidth="1"/>
    <col min="5635" max="5635" width="15.625" style="53" customWidth="1"/>
    <col min="5636" max="5636" width="2.125" style="53" customWidth="1"/>
    <col min="5637" max="5641" width="8.5" style="53" customWidth="1"/>
    <col min="5642" max="5647" width="5" style="53" customWidth="1"/>
    <col min="5648" max="5885" width="9" style="53"/>
    <col min="5886" max="5887" width="4.5" style="53" customWidth="1"/>
    <col min="5888" max="5888" width="9" style="53"/>
    <col min="5889" max="5889" width="18.75" style="53" customWidth="1"/>
    <col min="5890" max="5890" width="2" style="53" customWidth="1"/>
    <col min="5891" max="5891" width="15.625" style="53" customWidth="1"/>
    <col min="5892" max="5892" width="2.125" style="53" customWidth="1"/>
    <col min="5893" max="5897" width="8.5" style="53" customWidth="1"/>
    <col min="5898" max="5903" width="5" style="53" customWidth="1"/>
    <col min="5904" max="6141" width="9" style="53"/>
    <col min="6142" max="6143" width="4.5" style="53" customWidth="1"/>
    <col min="6144" max="6144" width="9" style="53"/>
    <col min="6145" max="6145" width="18.75" style="53" customWidth="1"/>
    <col min="6146" max="6146" width="2" style="53" customWidth="1"/>
    <col min="6147" max="6147" width="15.625" style="53" customWidth="1"/>
    <col min="6148" max="6148" width="2.125" style="53" customWidth="1"/>
    <col min="6149" max="6153" width="8.5" style="53" customWidth="1"/>
    <col min="6154" max="6159" width="5" style="53" customWidth="1"/>
    <col min="6160" max="6397" width="9" style="53"/>
    <col min="6398" max="6399" width="4.5" style="53" customWidth="1"/>
    <col min="6400" max="6400" width="9" style="53"/>
    <col min="6401" max="6401" width="18.75" style="53" customWidth="1"/>
    <col min="6402" max="6402" width="2" style="53" customWidth="1"/>
    <col min="6403" max="6403" width="15.625" style="53" customWidth="1"/>
    <col min="6404" max="6404" width="2.125" style="53" customWidth="1"/>
    <col min="6405" max="6409" width="8.5" style="53" customWidth="1"/>
    <col min="6410" max="6415" width="5" style="53" customWidth="1"/>
    <col min="6416" max="6653" width="9" style="53"/>
    <col min="6654" max="6655" width="4.5" style="53" customWidth="1"/>
    <col min="6656" max="6656" width="9" style="53"/>
    <col min="6657" max="6657" width="18.75" style="53" customWidth="1"/>
    <col min="6658" max="6658" width="2" style="53" customWidth="1"/>
    <col min="6659" max="6659" width="15.625" style="53" customWidth="1"/>
    <col min="6660" max="6660" width="2.125" style="53" customWidth="1"/>
    <col min="6661" max="6665" width="8.5" style="53" customWidth="1"/>
    <col min="6666" max="6671" width="5" style="53" customWidth="1"/>
    <col min="6672" max="6909" width="9" style="53"/>
    <col min="6910" max="6911" width="4.5" style="53" customWidth="1"/>
    <col min="6912" max="6912" width="9" style="53"/>
    <col min="6913" max="6913" width="18.75" style="53" customWidth="1"/>
    <col min="6914" max="6914" width="2" style="53" customWidth="1"/>
    <col min="6915" max="6915" width="15.625" style="53" customWidth="1"/>
    <col min="6916" max="6916" width="2.125" style="53" customWidth="1"/>
    <col min="6917" max="6921" width="8.5" style="53" customWidth="1"/>
    <col min="6922" max="6927" width="5" style="53" customWidth="1"/>
    <col min="6928" max="7165" width="9" style="53"/>
    <col min="7166" max="7167" width="4.5" style="53" customWidth="1"/>
    <col min="7168" max="7168" width="9" style="53"/>
    <col min="7169" max="7169" width="18.75" style="53" customWidth="1"/>
    <col min="7170" max="7170" width="2" style="53" customWidth="1"/>
    <col min="7171" max="7171" width="15.625" style="53" customWidth="1"/>
    <col min="7172" max="7172" width="2.125" style="53" customWidth="1"/>
    <col min="7173" max="7177" width="8.5" style="53" customWidth="1"/>
    <col min="7178" max="7183" width="5" style="53" customWidth="1"/>
    <col min="7184" max="7421" width="9" style="53"/>
    <col min="7422" max="7423" width="4.5" style="53" customWidth="1"/>
    <col min="7424" max="7424" width="9" style="53"/>
    <col min="7425" max="7425" width="18.75" style="53" customWidth="1"/>
    <col min="7426" max="7426" width="2" style="53" customWidth="1"/>
    <col min="7427" max="7427" width="15.625" style="53" customWidth="1"/>
    <col min="7428" max="7428" width="2.125" style="53" customWidth="1"/>
    <col min="7429" max="7433" width="8.5" style="53" customWidth="1"/>
    <col min="7434" max="7439" width="5" style="53" customWidth="1"/>
    <col min="7440" max="7677" width="9" style="53"/>
    <col min="7678" max="7679" width="4.5" style="53" customWidth="1"/>
    <col min="7680" max="7680" width="9" style="53"/>
    <col min="7681" max="7681" width="18.75" style="53" customWidth="1"/>
    <col min="7682" max="7682" width="2" style="53" customWidth="1"/>
    <col min="7683" max="7683" width="15.625" style="53" customWidth="1"/>
    <col min="7684" max="7684" width="2.125" style="53" customWidth="1"/>
    <col min="7685" max="7689" width="8.5" style="53" customWidth="1"/>
    <col min="7690" max="7695" width="5" style="53" customWidth="1"/>
    <col min="7696" max="7933" width="9" style="53"/>
    <col min="7934" max="7935" width="4.5" style="53" customWidth="1"/>
    <col min="7936" max="7936" width="9" style="53"/>
    <col min="7937" max="7937" width="18.75" style="53" customWidth="1"/>
    <col min="7938" max="7938" width="2" style="53" customWidth="1"/>
    <col min="7939" max="7939" width="15.625" style="53" customWidth="1"/>
    <col min="7940" max="7940" width="2.125" style="53" customWidth="1"/>
    <col min="7941" max="7945" width="8.5" style="53" customWidth="1"/>
    <col min="7946" max="7951" width="5" style="53" customWidth="1"/>
    <col min="7952" max="8189" width="9" style="53"/>
    <col min="8190" max="8191" width="4.5" style="53" customWidth="1"/>
    <col min="8192" max="8192" width="9" style="53"/>
    <col min="8193" max="8193" width="18.75" style="53" customWidth="1"/>
    <col min="8194" max="8194" width="2" style="53" customWidth="1"/>
    <col min="8195" max="8195" width="15.625" style="53" customWidth="1"/>
    <col min="8196" max="8196" width="2.125" style="53" customWidth="1"/>
    <col min="8197" max="8201" width="8.5" style="53" customWidth="1"/>
    <col min="8202" max="8207" width="5" style="53" customWidth="1"/>
    <col min="8208" max="8445" width="9" style="53"/>
    <col min="8446" max="8447" width="4.5" style="53" customWidth="1"/>
    <col min="8448" max="8448" width="9" style="53"/>
    <col min="8449" max="8449" width="18.75" style="53" customWidth="1"/>
    <col min="8450" max="8450" width="2" style="53" customWidth="1"/>
    <col min="8451" max="8451" width="15.625" style="53" customWidth="1"/>
    <col min="8452" max="8452" width="2.125" style="53" customWidth="1"/>
    <col min="8453" max="8457" width="8.5" style="53" customWidth="1"/>
    <col min="8458" max="8463" width="5" style="53" customWidth="1"/>
    <col min="8464" max="8701" width="9" style="53"/>
    <col min="8702" max="8703" width="4.5" style="53" customWidth="1"/>
    <col min="8704" max="8704" width="9" style="53"/>
    <col min="8705" max="8705" width="18.75" style="53" customWidth="1"/>
    <col min="8706" max="8706" width="2" style="53" customWidth="1"/>
    <col min="8707" max="8707" width="15.625" style="53" customWidth="1"/>
    <col min="8708" max="8708" width="2.125" style="53" customWidth="1"/>
    <col min="8709" max="8713" width="8.5" style="53" customWidth="1"/>
    <col min="8714" max="8719" width="5" style="53" customWidth="1"/>
    <col min="8720" max="8957" width="9" style="53"/>
    <col min="8958" max="8959" width="4.5" style="53" customWidth="1"/>
    <col min="8960" max="8960" width="9" style="53"/>
    <col min="8961" max="8961" width="18.75" style="53" customWidth="1"/>
    <col min="8962" max="8962" width="2" style="53" customWidth="1"/>
    <col min="8963" max="8963" width="15.625" style="53" customWidth="1"/>
    <col min="8964" max="8964" width="2.125" style="53" customWidth="1"/>
    <col min="8965" max="8969" width="8.5" style="53" customWidth="1"/>
    <col min="8970" max="8975" width="5" style="53" customWidth="1"/>
    <col min="8976" max="9213" width="9" style="53"/>
    <col min="9214" max="9215" width="4.5" style="53" customWidth="1"/>
    <col min="9216" max="9216" width="9" style="53"/>
    <col min="9217" max="9217" width="18.75" style="53" customWidth="1"/>
    <col min="9218" max="9218" width="2" style="53" customWidth="1"/>
    <col min="9219" max="9219" width="15.625" style="53" customWidth="1"/>
    <col min="9220" max="9220" width="2.125" style="53" customWidth="1"/>
    <col min="9221" max="9225" width="8.5" style="53" customWidth="1"/>
    <col min="9226" max="9231" width="5" style="53" customWidth="1"/>
    <col min="9232" max="9469" width="9" style="53"/>
    <col min="9470" max="9471" width="4.5" style="53" customWidth="1"/>
    <col min="9472" max="9472" width="9" style="53"/>
    <col min="9473" max="9473" width="18.75" style="53" customWidth="1"/>
    <col min="9474" max="9474" width="2" style="53" customWidth="1"/>
    <col min="9475" max="9475" width="15.625" style="53" customWidth="1"/>
    <col min="9476" max="9476" width="2.125" style="53" customWidth="1"/>
    <col min="9477" max="9481" width="8.5" style="53" customWidth="1"/>
    <col min="9482" max="9487" width="5" style="53" customWidth="1"/>
    <col min="9488" max="9725" width="9" style="53"/>
    <col min="9726" max="9727" width="4.5" style="53" customWidth="1"/>
    <col min="9728" max="9728" width="9" style="53"/>
    <col min="9729" max="9729" width="18.75" style="53" customWidth="1"/>
    <col min="9730" max="9730" width="2" style="53" customWidth="1"/>
    <col min="9731" max="9731" width="15.625" style="53" customWidth="1"/>
    <col min="9732" max="9732" width="2.125" style="53" customWidth="1"/>
    <col min="9733" max="9737" width="8.5" style="53" customWidth="1"/>
    <col min="9738" max="9743" width="5" style="53" customWidth="1"/>
    <col min="9744" max="9981" width="9" style="53"/>
    <col min="9982" max="9983" width="4.5" style="53" customWidth="1"/>
    <col min="9984" max="9984" width="9" style="53"/>
    <col min="9985" max="9985" width="18.75" style="53" customWidth="1"/>
    <col min="9986" max="9986" width="2" style="53" customWidth="1"/>
    <col min="9987" max="9987" width="15.625" style="53" customWidth="1"/>
    <col min="9988" max="9988" width="2.125" style="53" customWidth="1"/>
    <col min="9989" max="9993" width="8.5" style="53" customWidth="1"/>
    <col min="9994" max="9999" width="5" style="53" customWidth="1"/>
    <col min="10000" max="10237" width="9" style="53"/>
    <col min="10238" max="10239" width="4.5" style="53" customWidth="1"/>
    <col min="10240" max="10240" width="9" style="53"/>
    <col min="10241" max="10241" width="18.75" style="53" customWidth="1"/>
    <col min="10242" max="10242" width="2" style="53" customWidth="1"/>
    <col min="10243" max="10243" width="15.625" style="53" customWidth="1"/>
    <col min="10244" max="10244" width="2.125" style="53" customWidth="1"/>
    <col min="10245" max="10249" width="8.5" style="53" customWidth="1"/>
    <col min="10250" max="10255" width="5" style="53" customWidth="1"/>
    <col min="10256" max="10493" width="9" style="53"/>
    <col min="10494" max="10495" width="4.5" style="53" customWidth="1"/>
    <col min="10496" max="10496" width="9" style="53"/>
    <col min="10497" max="10497" width="18.75" style="53" customWidth="1"/>
    <col min="10498" max="10498" width="2" style="53" customWidth="1"/>
    <col min="10499" max="10499" width="15.625" style="53" customWidth="1"/>
    <col min="10500" max="10500" width="2.125" style="53" customWidth="1"/>
    <col min="10501" max="10505" width="8.5" style="53" customWidth="1"/>
    <col min="10506" max="10511" width="5" style="53" customWidth="1"/>
    <col min="10512" max="10749" width="9" style="53"/>
    <col min="10750" max="10751" width="4.5" style="53" customWidth="1"/>
    <col min="10752" max="10752" width="9" style="53"/>
    <col min="10753" max="10753" width="18.75" style="53" customWidth="1"/>
    <col min="10754" max="10754" width="2" style="53" customWidth="1"/>
    <col min="10755" max="10755" width="15.625" style="53" customWidth="1"/>
    <col min="10756" max="10756" width="2.125" style="53" customWidth="1"/>
    <col min="10757" max="10761" width="8.5" style="53" customWidth="1"/>
    <col min="10762" max="10767" width="5" style="53" customWidth="1"/>
    <col min="10768" max="11005" width="9" style="53"/>
    <col min="11006" max="11007" width="4.5" style="53" customWidth="1"/>
    <col min="11008" max="11008" width="9" style="53"/>
    <col min="11009" max="11009" width="18.75" style="53" customWidth="1"/>
    <col min="11010" max="11010" width="2" style="53" customWidth="1"/>
    <col min="11011" max="11011" width="15.625" style="53" customWidth="1"/>
    <col min="11012" max="11012" width="2.125" style="53" customWidth="1"/>
    <col min="11013" max="11017" width="8.5" style="53" customWidth="1"/>
    <col min="11018" max="11023" width="5" style="53" customWidth="1"/>
    <col min="11024" max="11261" width="9" style="53"/>
    <col min="11262" max="11263" width="4.5" style="53" customWidth="1"/>
    <col min="11264" max="11264" width="9" style="53"/>
    <col min="11265" max="11265" width="18.75" style="53" customWidth="1"/>
    <col min="11266" max="11266" width="2" style="53" customWidth="1"/>
    <col min="11267" max="11267" width="15.625" style="53" customWidth="1"/>
    <col min="11268" max="11268" width="2.125" style="53" customWidth="1"/>
    <col min="11269" max="11273" width="8.5" style="53" customWidth="1"/>
    <col min="11274" max="11279" width="5" style="53" customWidth="1"/>
    <col min="11280" max="11517" width="9" style="53"/>
    <col min="11518" max="11519" width="4.5" style="53" customWidth="1"/>
    <col min="11520" max="11520" width="9" style="53"/>
    <col min="11521" max="11521" width="18.75" style="53" customWidth="1"/>
    <col min="11522" max="11522" width="2" style="53" customWidth="1"/>
    <col min="11523" max="11523" width="15.625" style="53" customWidth="1"/>
    <col min="11524" max="11524" width="2.125" style="53" customWidth="1"/>
    <col min="11525" max="11529" width="8.5" style="53" customWidth="1"/>
    <col min="11530" max="11535" width="5" style="53" customWidth="1"/>
    <col min="11536" max="11773" width="9" style="53"/>
    <col min="11774" max="11775" width="4.5" style="53" customWidth="1"/>
    <col min="11776" max="11776" width="9" style="53"/>
    <col min="11777" max="11777" width="18.75" style="53" customWidth="1"/>
    <col min="11778" max="11778" width="2" style="53" customWidth="1"/>
    <col min="11779" max="11779" width="15.625" style="53" customWidth="1"/>
    <col min="11780" max="11780" width="2.125" style="53" customWidth="1"/>
    <col min="11781" max="11785" width="8.5" style="53" customWidth="1"/>
    <col min="11786" max="11791" width="5" style="53" customWidth="1"/>
    <col min="11792" max="12029" width="9" style="53"/>
    <col min="12030" max="12031" width="4.5" style="53" customWidth="1"/>
    <col min="12032" max="12032" width="9" style="53"/>
    <col min="12033" max="12033" width="18.75" style="53" customWidth="1"/>
    <col min="12034" max="12034" width="2" style="53" customWidth="1"/>
    <col min="12035" max="12035" width="15.625" style="53" customWidth="1"/>
    <col min="12036" max="12036" width="2.125" style="53" customWidth="1"/>
    <col min="12037" max="12041" width="8.5" style="53" customWidth="1"/>
    <col min="12042" max="12047" width="5" style="53" customWidth="1"/>
    <col min="12048" max="12285" width="9" style="53"/>
    <col min="12286" max="12287" width="4.5" style="53" customWidth="1"/>
    <col min="12288" max="12288" width="9" style="53"/>
    <col min="12289" max="12289" width="18.75" style="53" customWidth="1"/>
    <col min="12290" max="12290" width="2" style="53" customWidth="1"/>
    <col min="12291" max="12291" width="15.625" style="53" customWidth="1"/>
    <col min="12292" max="12292" width="2.125" style="53" customWidth="1"/>
    <col min="12293" max="12297" width="8.5" style="53" customWidth="1"/>
    <col min="12298" max="12303" width="5" style="53" customWidth="1"/>
    <col min="12304" max="12541" width="9" style="53"/>
    <col min="12542" max="12543" width="4.5" style="53" customWidth="1"/>
    <col min="12544" max="12544" width="9" style="53"/>
    <col min="12545" max="12545" width="18.75" style="53" customWidth="1"/>
    <col min="12546" max="12546" width="2" style="53" customWidth="1"/>
    <col min="12547" max="12547" width="15.625" style="53" customWidth="1"/>
    <col min="12548" max="12548" width="2.125" style="53" customWidth="1"/>
    <col min="12549" max="12553" width="8.5" style="53" customWidth="1"/>
    <col min="12554" max="12559" width="5" style="53" customWidth="1"/>
    <col min="12560" max="12797" width="9" style="53"/>
    <col min="12798" max="12799" width="4.5" style="53" customWidth="1"/>
    <col min="12800" max="12800" width="9" style="53"/>
    <col min="12801" max="12801" width="18.75" style="53" customWidth="1"/>
    <col min="12802" max="12802" width="2" style="53" customWidth="1"/>
    <col min="12803" max="12803" width="15.625" style="53" customWidth="1"/>
    <col min="12804" max="12804" width="2.125" style="53" customWidth="1"/>
    <col min="12805" max="12809" width="8.5" style="53" customWidth="1"/>
    <col min="12810" max="12815" width="5" style="53" customWidth="1"/>
    <col min="12816" max="13053" width="9" style="53"/>
    <col min="13054" max="13055" width="4.5" style="53" customWidth="1"/>
    <col min="13056" max="13056" width="9" style="53"/>
    <col min="13057" max="13057" width="18.75" style="53" customWidth="1"/>
    <col min="13058" max="13058" width="2" style="53" customWidth="1"/>
    <col min="13059" max="13059" width="15.625" style="53" customWidth="1"/>
    <col min="13060" max="13060" width="2.125" style="53" customWidth="1"/>
    <col min="13061" max="13065" width="8.5" style="53" customWidth="1"/>
    <col min="13066" max="13071" width="5" style="53" customWidth="1"/>
    <col min="13072" max="13309" width="9" style="53"/>
    <col min="13310" max="13311" width="4.5" style="53" customWidth="1"/>
    <col min="13312" max="13312" width="9" style="53"/>
    <col min="13313" max="13313" width="18.75" style="53" customWidth="1"/>
    <col min="13314" max="13314" width="2" style="53" customWidth="1"/>
    <col min="13315" max="13315" width="15.625" style="53" customWidth="1"/>
    <col min="13316" max="13316" width="2.125" style="53" customWidth="1"/>
    <col min="13317" max="13321" width="8.5" style="53" customWidth="1"/>
    <col min="13322" max="13327" width="5" style="53" customWidth="1"/>
    <col min="13328" max="13565" width="9" style="53"/>
    <col min="13566" max="13567" width="4.5" style="53" customWidth="1"/>
    <col min="13568" max="13568" width="9" style="53"/>
    <col min="13569" max="13569" width="18.75" style="53" customWidth="1"/>
    <col min="13570" max="13570" width="2" style="53" customWidth="1"/>
    <col min="13571" max="13571" width="15.625" style="53" customWidth="1"/>
    <col min="13572" max="13572" width="2.125" style="53" customWidth="1"/>
    <col min="13573" max="13577" width="8.5" style="53" customWidth="1"/>
    <col min="13578" max="13583" width="5" style="53" customWidth="1"/>
    <col min="13584" max="13821" width="9" style="53"/>
    <col min="13822" max="13823" width="4.5" style="53" customWidth="1"/>
    <col min="13824" max="13824" width="9" style="53"/>
    <col min="13825" max="13825" width="18.75" style="53" customWidth="1"/>
    <col min="13826" max="13826" width="2" style="53" customWidth="1"/>
    <col min="13827" max="13827" width="15.625" style="53" customWidth="1"/>
    <col min="13828" max="13828" width="2.125" style="53" customWidth="1"/>
    <col min="13829" max="13833" width="8.5" style="53" customWidth="1"/>
    <col min="13834" max="13839" width="5" style="53" customWidth="1"/>
    <col min="13840" max="14077" width="9" style="53"/>
    <col min="14078" max="14079" width="4.5" style="53" customWidth="1"/>
    <col min="14080" max="14080" width="9" style="53"/>
    <col min="14081" max="14081" width="18.75" style="53" customWidth="1"/>
    <col min="14082" max="14082" width="2" style="53" customWidth="1"/>
    <col min="14083" max="14083" width="15.625" style="53" customWidth="1"/>
    <col min="14084" max="14084" width="2.125" style="53" customWidth="1"/>
    <col min="14085" max="14089" width="8.5" style="53" customWidth="1"/>
    <col min="14090" max="14095" width="5" style="53" customWidth="1"/>
    <col min="14096" max="14333" width="9" style="53"/>
    <col min="14334" max="14335" width="4.5" style="53" customWidth="1"/>
    <col min="14336" max="14336" width="9" style="53"/>
    <col min="14337" max="14337" width="18.75" style="53" customWidth="1"/>
    <col min="14338" max="14338" width="2" style="53" customWidth="1"/>
    <col min="14339" max="14339" width="15.625" style="53" customWidth="1"/>
    <col min="14340" max="14340" width="2.125" style="53" customWidth="1"/>
    <col min="14341" max="14345" width="8.5" style="53" customWidth="1"/>
    <col min="14346" max="14351" width="5" style="53" customWidth="1"/>
    <col min="14352" max="14589" width="9" style="53"/>
    <col min="14590" max="14591" width="4.5" style="53" customWidth="1"/>
    <col min="14592" max="14592" width="9" style="53"/>
    <col min="14593" max="14593" width="18.75" style="53" customWidth="1"/>
    <col min="14594" max="14594" width="2" style="53" customWidth="1"/>
    <col min="14595" max="14595" width="15.625" style="53" customWidth="1"/>
    <col min="14596" max="14596" width="2.125" style="53" customWidth="1"/>
    <col min="14597" max="14601" width="8.5" style="53" customWidth="1"/>
    <col min="14602" max="14607" width="5" style="53" customWidth="1"/>
    <col min="14608" max="14845" width="9" style="53"/>
    <col min="14846" max="14847" width="4.5" style="53" customWidth="1"/>
    <col min="14848" max="14848" width="9" style="53"/>
    <col min="14849" max="14849" width="18.75" style="53" customWidth="1"/>
    <col min="14850" max="14850" width="2" style="53" customWidth="1"/>
    <col min="14851" max="14851" width="15.625" style="53" customWidth="1"/>
    <col min="14852" max="14852" width="2.125" style="53" customWidth="1"/>
    <col min="14853" max="14857" width="8.5" style="53" customWidth="1"/>
    <col min="14858" max="14863" width="5" style="53" customWidth="1"/>
    <col min="14864" max="15101" width="9" style="53"/>
    <col min="15102" max="15103" width="4.5" style="53" customWidth="1"/>
    <col min="15104" max="15104" width="9" style="53"/>
    <col min="15105" max="15105" width="18.75" style="53" customWidth="1"/>
    <col min="15106" max="15106" width="2" style="53" customWidth="1"/>
    <col min="15107" max="15107" width="15.625" style="53" customWidth="1"/>
    <col min="15108" max="15108" width="2.125" style="53" customWidth="1"/>
    <col min="15109" max="15113" width="8.5" style="53" customWidth="1"/>
    <col min="15114" max="15119" width="5" style="53" customWidth="1"/>
    <col min="15120" max="15357" width="9" style="53"/>
    <col min="15358" max="15359" width="4.5" style="53" customWidth="1"/>
    <col min="15360" max="15360" width="9" style="53"/>
    <col min="15361" max="15361" width="18.75" style="53" customWidth="1"/>
    <col min="15362" max="15362" width="2" style="53" customWidth="1"/>
    <col min="15363" max="15363" width="15.625" style="53" customWidth="1"/>
    <col min="15364" max="15364" width="2.125" style="53" customWidth="1"/>
    <col min="15365" max="15369" width="8.5" style="53" customWidth="1"/>
    <col min="15370" max="15375" width="5" style="53" customWidth="1"/>
    <col min="15376" max="15613" width="9" style="53"/>
    <col min="15614" max="15615" width="4.5" style="53" customWidth="1"/>
    <col min="15616" max="15616" width="9" style="53"/>
    <col min="15617" max="15617" width="18.75" style="53" customWidth="1"/>
    <col min="15618" max="15618" width="2" style="53" customWidth="1"/>
    <col min="15619" max="15619" width="15.625" style="53" customWidth="1"/>
    <col min="15620" max="15620" width="2.125" style="53" customWidth="1"/>
    <col min="15621" max="15625" width="8.5" style="53" customWidth="1"/>
    <col min="15626" max="15631" width="5" style="53" customWidth="1"/>
    <col min="15632" max="15869" width="9" style="53"/>
    <col min="15870" max="15871" width="4.5" style="53" customWidth="1"/>
    <col min="15872" max="15872" width="9" style="53"/>
    <col min="15873" max="15873" width="18.75" style="53" customWidth="1"/>
    <col min="15874" max="15874" width="2" style="53" customWidth="1"/>
    <col min="15875" max="15875" width="15.625" style="53" customWidth="1"/>
    <col min="15876" max="15876" width="2.125" style="53" customWidth="1"/>
    <col min="15877" max="15881" width="8.5" style="53" customWidth="1"/>
    <col min="15882" max="15887" width="5" style="53" customWidth="1"/>
    <col min="15888" max="16125" width="9" style="53"/>
    <col min="16126" max="16127" width="4.5" style="53" customWidth="1"/>
    <col min="16128" max="16128" width="9" style="53"/>
    <col min="16129" max="16129" width="18.75" style="53" customWidth="1"/>
    <col min="16130" max="16130" width="2" style="53" customWidth="1"/>
    <col min="16131" max="16131" width="15.625" style="53" customWidth="1"/>
    <col min="16132" max="16132" width="2.125" style="53" customWidth="1"/>
    <col min="16133" max="16137" width="8.5" style="53" customWidth="1"/>
    <col min="16138" max="16143" width="5" style="53" customWidth="1"/>
    <col min="16144" max="16384" width="9" style="53"/>
  </cols>
  <sheetData>
    <row r="1" spans="1:12" ht="17.25" x14ac:dyDescent="0.15">
      <c r="A1" s="169" t="s">
        <v>905</v>
      </c>
      <c r="B1" s="80"/>
      <c r="C1" s="78"/>
      <c r="D1" s="78"/>
      <c r="E1" s="78"/>
      <c r="F1" s="81"/>
    </row>
    <row r="2" spans="1:12" ht="17.25" x14ac:dyDescent="0.15">
      <c r="A2" s="169" t="s">
        <v>79</v>
      </c>
      <c r="B2" s="80"/>
      <c r="C2" s="78"/>
      <c r="D2" s="78"/>
      <c r="E2" s="78"/>
    </row>
    <row r="3" spans="1:12" ht="17.25" x14ac:dyDescent="0.15">
      <c r="A3" s="169"/>
      <c r="B3" s="80"/>
      <c r="C3" s="78"/>
      <c r="D3" s="78"/>
      <c r="E3" s="78"/>
    </row>
    <row r="4" spans="1:12" x14ac:dyDescent="0.15">
      <c r="G4" s="60"/>
      <c r="H4" s="160" t="s">
        <v>243</v>
      </c>
    </row>
    <row r="5" spans="1:12" ht="13.5" customHeight="1" x14ac:dyDescent="0.15">
      <c r="A5" s="420">
        <v>1</v>
      </c>
      <c r="B5" s="421">
        <f>VLOOKUP(A5,[1]U12BDL!$B$17:$H$170,2,0)</f>
        <v>3604865</v>
      </c>
      <c r="C5" s="421" t="str">
        <f>VLOOKUP(A5,[1]U12BDL!$B$17:$H$170,3,0)</f>
        <v>柳橋　遥大</v>
      </c>
      <c r="D5" s="421" t="s">
        <v>244</v>
      </c>
      <c r="E5" s="421" t="str">
        <f>VLOOKUP(A5,[1]U12BDL!$B$17:$H$170,4,0)</f>
        <v>ＫＣＪＴＡ</v>
      </c>
      <c r="F5" s="422" t="s">
        <v>110</v>
      </c>
    </row>
    <row r="6" spans="1:12" ht="13.5" customHeight="1" x14ac:dyDescent="0.15">
      <c r="A6" s="420"/>
      <c r="B6" s="421"/>
      <c r="C6" s="421"/>
      <c r="D6" s="421"/>
      <c r="E6" s="421"/>
      <c r="F6" s="422"/>
    </row>
    <row r="7" spans="1:12" ht="13.5" customHeight="1" x14ac:dyDescent="0.15">
      <c r="A7" s="420"/>
      <c r="B7" s="419">
        <f>VLOOKUP(A5,[1]U12BDL!$B$17:$H$170,5,0)</f>
        <v>3604895</v>
      </c>
      <c r="C7" s="419" t="str">
        <f>VLOOKUP(A5,[1]U12BDL!$B$17:$H$170,6,0)</f>
        <v>横戸　仁</v>
      </c>
      <c r="D7" s="419" t="s">
        <v>5</v>
      </c>
      <c r="E7" s="419" t="str">
        <f>VLOOKUP(A5,[1]U12BDL!$B$17:$H$170,7,0)</f>
        <v>ＫＣＪＴＡ</v>
      </c>
      <c r="F7" s="423" t="s">
        <v>6</v>
      </c>
      <c r="G7" s="28"/>
      <c r="H7" s="348"/>
    </row>
    <row r="8" spans="1:12" ht="13.5" customHeight="1" x14ac:dyDescent="0.15">
      <c r="A8" s="420"/>
      <c r="B8" s="419"/>
      <c r="C8" s="419"/>
      <c r="D8" s="419"/>
      <c r="E8" s="419"/>
      <c r="F8" s="423"/>
      <c r="G8" s="29"/>
      <c r="H8" s="133" t="s">
        <v>671</v>
      </c>
      <c r="I8" s="469" t="s">
        <v>657</v>
      </c>
    </row>
    <row r="9" spans="1:12" ht="13.5" customHeight="1" x14ac:dyDescent="0.15">
      <c r="A9" s="420">
        <v>2</v>
      </c>
      <c r="B9" s="421">
        <f>VLOOKUP(A9,[1]U12BDL!$B$17:$H$170,2,0)</f>
        <v>3604957</v>
      </c>
      <c r="C9" s="421" t="str">
        <f>VLOOKUP(A9,[1]U12BDL!$B$17:$H$170,3,0)</f>
        <v>堤　健太郎</v>
      </c>
      <c r="D9" s="421" t="s">
        <v>244</v>
      </c>
      <c r="E9" s="421" t="str">
        <f>VLOOKUP(A9,[1]U12BDL!$B$17:$H$170,4,0)</f>
        <v>Asch T.A</v>
      </c>
      <c r="F9" s="422" t="s">
        <v>245</v>
      </c>
      <c r="G9" s="29"/>
      <c r="H9" s="388">
        <v>62</v>
      </c>
      <c r="I9" s="469"/>
    </row>
    <row r="10" spans="1:12" ht="13.5" customHeight="1" x14ac:dyDescent="0.15">
      <c r="A10" s="420"/>
      <c r="B10" s="421"/>
      <c r="C10" s="421"/>
      <c r="D10" s="421"/>
      <c r="E10" s="421"/>
      <c r="F10" s="422"/>
      <c r="G10" s="31"/>
      <c r="H10" s="348"/>
      <c r="I10" s="273"/>
    </row>
    <row r="11" spans="1:12" ht="13.5" customHeight="1" x14ac:dyDescent="0.15">
      <c r="A11" s="420"/>
      <c r="B11" s="419">
        <f>VLOOKUP(A9,[1]U12BDL!$B$17:$H$170,5,0)</f>
        <v>3604958</v>
      </c>
      <c r="C11" s="419" t="str">
        <f>VLOOKUP(A9,[1]U12BDL!$B$17:$H$170,6,0)</f>
        <v>堤　大和</v>
      </c>
      <c r="D11" s="419" t="s">
        <v>111</v>
      </c>
      <c r="E11" s="419" t="str">
        <f>VLOOKUP(A9,[1]U12BDL!$B$17:$H$170,7,0)</f>
        <v>Asch T.A</v>
      </c>
      <c r="F11" s="423" t="s">
        <v>6</v>
      </c>
      <c r="H11" s="386"/>
      <c r="I11" s="469"/>
    </row>
    <row r="12" spans="1:12" ht="13.5" customHeight="1" x14ac:dyDescent="0.15">
      <c r="A12" s="420"/>
      <c r="B12" s="419"/>
      <c r="C12" s="419"/>
      <c r="D12" s="419"/>
      <c r="E12" s="419"/>
      <c r="F12" s="423"/>
      <c r="H12" s="386"/>
      <c r="I12" s="469"/>
    </row>
    <row r="13" spans="1:12" ht="13.5" customHeight="1" x14ac:dyDescent="0.15">
      <c r="A13" s="420">
        <v>3</v>
      </c>
      <c r="B13" s="421">
        <f>VLOOKUP(A13,[1]U12BDL!$B$17:$H$170,2,0)</f>
        <v>3604930</v>
      </c>
      <c r="C13" s="421" t="str">
        <f>VLOOKUP(A13,[1]U12BDL!$B$17:$H$170,3,0)</f>
        <v>西塚　泰斗</v>
      </c>
      <c r="D13" s="421" t="s">
        <v>244</v>
      </c>
      <c r="E13" s="421" t="str">
        <f>VLOOKUP(A13,[1]U12BDL!$B$17:$H$170,4,0)</f>
        <v>守谷ＴＣ</v>
      </c>
      <c r="F13" s="422" t="s">
        <v>99</v>
      </c>
      <c r="H13" s="386"/>
      <c r="I13" s="469"/>
      <c r="J13" s="75"/>
      <c r="K13" s="75"/>
      <c r="L13" s="75"/>
    </row>
    <row r="14" spans="1:12" ht="13.5" customHeight="1" x14ac:dyDescent="0.15">
      <c r="A14" s="420"/>
      <c r="B14" s="421"/>
      <c r="C14" s="421"/>
      <c r="D14" s="421"/>
      <c r="E14" s="421"/>
      <c r="F14" s="422"/>
      <c r="G14" s="36"/>
      <c r="H14" s="386"/>
      <c r="I14" s="469"/>
      <c r="J14" s="75"/>
      <c r="K14" s="75"/>
      <c r="L14" s="75"/>
    </row>
    <row r="15" spans="1:12" ht="13.5" customHeight="1" x14ac:dyDescent="0.15">
      <c r="A15" s="420"/>
      <c r="B15" s="419">
        <f>VLOOKUP(A13,[1]U12BDL!$B$17:$H$170,5,0)</f>
        <v>3604825</v>
      </c>
      <c r="C15" s="419" t="str">
        <f>VLOOKUP(A13,[1]U12BDL!$B$17:$H$170,6,0)</f>
        <v>並木　友哉</v>
      </c>
      <c r="D15" s="419" t="s">
        <v>98</v>
      </c>
      <c r="E15" s="419" t="str">
        <f>VLOOKUP(A13,[1]U12BDL!$B$17:$H$170,7,0)</f>
        <v>マス・ガイアＴＣ</v>
      </c>
      <c r="F15" s="423" t="s">
        <v>6</v>
      </c>
      <c r="G15" s="28"/>
      <c r="H15" s="348"/>
      <c r="I15" s="273"/>
      <c r="J15" s="75"/>
      <c r="K15" s="75"/>
      <c r="L15" s="75"/>
    </row>
    <row r="16" spans="1:12" ht="13.5" customHeight="1" x14ac:dyDescent="0.15">
      <c r="A16" s="420"/>
      <c r="B16" s="419"/>
      <c r="C16" s="419"/>
      <c r="D16" s="419"/>
      <c r="E16" s="419"/>
      <c r="F16" s="423"/>
      <c r="G16" s="29"/>
      <c r="H16" s="133" t="s">
        <v>672</v>
      </c>
      <c r="I16" s="469" t="s">
        <v>658</v>
      </c>
      <c r="J16" s="75"/>
      <c r="K16" s="75"/>
      <c r="L16" s="75"/>
    </row>
    <row r="17" spans="1:12" ht="13.5" customHeight="1" x14ac:dyDescent="0.15">
      <c r="A17" s="420">
        <v>4</v>
      </c>
      <c r="B17" s="421">
        <f>VLOOKUP(A17,[1]U12BDL!$B$17:$H$170,2,0)</f>
        <v>3604984</v>
      </c>
      <c r="C17" s="421" t="str">
        <f>VLOOKUP(A17,[1]U12BDL!$B$17:$H$170,3,0)</f>
        <v>神坂　柊斗</v>
      </c>
      <c r="D17" s="421" t="s">
        <v>5</v>
      </c>
      <c r="E17" s="421" t="str">
        <f>VLOOKUP(A17,[1]U12BDL!$B$17:$H$170,4,0)</f>
        <v>ＫＣＪＴＡ</v>
      </c>
      <c r="F17" s="422" t="s">
        <v>99</v>
      </c>
      <c r="G17" s="29"/>
      <c r="H17" s="388">
        <v>61</v>
      </c>
      <c r="I17" s="469"/>
      <c r="J17" s="75"/>
      <c r="K17" s="75"/>
      <c r="L17" s="75"/>
    </row>
    <row r="18" spans="1:12" ht="13.5" customHeight="1" x14ac:dyDescent="0.15">
      <c r="A18" s="420"/>
      <c r="B18" s="421"/>
      <c r="C18" s="421"/>
      <c r="D18" s="421"/>
      <c r="E18" s="421"/>
      <c r="F18" s="422"/>
      <c r="G18" s="31"/>
      <c r="H18" s="348"/>
      <c r="I18" s="273"/>
      <c r="J18" s="75"/>
      <c r="K18" s="75"/>
      <c r="L18" s="75"/>
    </row>
    <row r="19" spans="1:12" ht="13.5" customHeight="1" x14ac:dyDescent="0.15">
      <c r="A19" s="420"/>
      <c r="B19" s="419">
        <f>VLOOKUP(A17,[1]U12BDL!$B$17:$H$170,5,0)</f>
        <v>3604995</v>
      </c>
      <c r="C19" s="419" t="str">
        <f>VLOOKUP(A17,[1]U12BDL!$B$17:$H$170,6,0)</f>
        <v>大河原　遙人</v>
      </c>
      <c r="D19" s="419" t="s">
        <v>5</v>
      </c>
      <c r="E19" s="419" t="str">
        <f>VLOOKUP(A17,[1]U12BDL!$B$17:$H$170,7,0)</f>
        <v>ＫＣＪＴＡ</v>
      </c>
      <c r="F19" s="423" t="s">
        <v>99</v>
      </c>
      <c r="H19" s="381"/>
      <c r="I19" s="273"/>
      <c r="J19" s="75"/>
      <c r="K19" s="75"/>
      <c r="L19" s="75"/>
    </row>
    <row r="20" spans="1:12" ht="13.5" customHeight="1" x14ac:dyDescent="0.15">
      <c r="A20" s="420"/>
      <c r="B20" s="419"/>
      <c r="C20" s="419"/>
      <c r="D20" s="419"/>
      <c r="E20" s="419"/>
      <c r="F20" s="423"/>
      <c r="H20" s="381"/>
      <c r="I20" s="273"/>
      <c r="J20" s="75"/>
      <c r="K20" s="75"/>
      <c r="L20" s="75"/>
    </row>
    <row r="21" spans="1:12" ht="13.5" customHeight="1" x14ac:dyDescent="0.15">
      <c r="A21" s="420">
        <v>5</v>
      </c>
      <c r="B21" s="421">
        <f>VLOOKUP(A21,[1]U12BDL!$B$17:$H$170,2,0)</f>
        <v>3604962</v>
      </c>
      <c r="C21" s="421" t="str">
        <f>VLOOKUP(A21,[1]U12BDL!$B$17:$H$170,3,0)</f>
        <v>穐山　丞</v>
      </c>
      <c r="D21" s="421" t="s">
        <v>111</v>
      </c>
      <c r="E21" s="421" t="str">
        <f>VLOOKUP(A21,[1]U12BDL!$B$17:$H$170,4,0)</f>
        <v>エースＴＡ</v>
      </c>
      <c r="F21" s="422" t="s">
        <v>110</v>
      </c>
      <c r="H21" s="381"/>
      <c r="I21" s="273"/>
    </row>
    <row r="22" spans="1:12" ht="13.5" customHeight="1" x14ac:dyDescent="0.15">
      <c r="A22" s="420"/>
      <c r="B22" s="421"/>
      <c r="C22" s="421"/>
      <c r="D22" s="421"/>
      <c r="E22" s="421"/>
      <c r="F22" s="422"/>
      <c r="H22" s="381"/>
      <c r="I22" s="273"/>
    </row>
    <row r="23" spans="1:12" ht="13.5" customHeight="1" x14ac:dyDescent="0.15">
      <c r="A23" s="420"/>
      <c r="B23" s="419">
        <f>VLOOKUP(A21,[1]U12BDL!$B$17:$H$170,5,0)</f>
        <v>3604945</v>
      </c>
      <c r="C23" s="419" t="str">
        <f>VLOOKUP(A21,[1]U12BDL!$B$17:$H$170,6,0)</f>
        <v>穐澤　優斗</v>
      </c>
      <c r="D23" s="419" t="s">
        <v>5</v>
      </c>
      <c r="E23" s="419" t="str">
        <f>VLOOKUP(A21,[1]U12BDL!$B$17:$H$170,7,0)</f>
        <v>エースＴＡ</v>
      </c>
      <c r="F23" s="423" t="s">
        <v>110</v>
      </c>
      <c r="G23" s="28"/>
      <c r="H23" s="381"/>
      <c r="I23" s="273"/>
    </row>
    <row r="24" spans="1:12" ht="13.5" customHeight="1" x14ac:dyDescent="0.15">
      <c r="A24" s="420"/>
      <c r="B24" s="419"/>
      <c r="C24" s="419"/>
      <c r="D24" s="419"/>
      <c r="E24" s="419"/>
      <c r="F24" s="423"/>
      <c r="G24" s="29"/>
      <c r="H24" s="121" t="s">
        <v>673</v>
      </c>
      <c r="I24" s="469" t="s">
        <v>636</v>
      </c>
    </row>
    <row r="25" spans="1:12" ht="13.5" customHeight="1" x14ac:dyDescent="0.15">
      <c r="A25" s="420">
        <v>6</v>
      </c>
      <c r="B25" s="421">
        <f>VLOOKUP(A25,[1]U12BDL!$B$17:$H$170,2,0)</f>
        <v>3604966</v>
      </c>
      <c r="C25" s="421" t="str">
        <f>VLOOKUP(A25,[1]U12BDL!$B$17:$H$170,3,0)</f>
        <v>切替　寛喜</v>
      </c>
      <c r="D25" s="421" t="s">
        <v>12</v>
      </c>
      <c r="E25" s="421" t="str">
        <f>VLOOKUP(A25,[1]U12BDL!$B$17:$H$170,4,0)</f>
        <v>ＫＣＪＴＡ</v>
      </c>
      <c r="F25" s="422" t="s">
        <v>110</v>
      </c>
      <c r="G25" s="29"/>
      <c r="H25" s="316">
        <v>63</v>
      </c>
      <c r="I25" s="469"/>
    </row>
    <row r="26" spans="1:12" ht="13.5" customHeight="1" x14ac:dyDescent="0.15">
      <c r="A26" s="420"/>
      <c r="B26" s="421"/>
      <c r="C26" s="421"/>
      <c r="D26" s="421"/>
      <c r="E26" s="421"/>
      <c r="F26" s="422"/>
      <c r="G26" s="31"/>
      <c r="H26" s="386"/>
    </row>
    <row r="27" spans="1:12" ht="13.5" customHeight="1" x14ac:dyDescent="0.15">
      <c r="A27" s="420"/>
      <c r="B27" s="419">
        <f>VLOOKUP(A25,[1]U12BDL!$B$17:$H$170,5,0)</f>
        <v>3604944</v>
      </c>
      <c r="C27" s="419" t="str">
        <f>VLOOKUP(A25,[1]U12BDL!$B$17:$H$170,6,0)</f>
        <v>遠藤　翼</v>
      </c>
      <c r="D27" s="419" t="s">
        <v>111</v>
      </c>
      <c r="E27" s="419" t="str">
        <f>VLOOKUP(A25,[1]U12BDL!$B$17:$H$170,7,0)</f>
        <v>サンスポーツ</v>
      </c>
      <c r="F27" s="423" t="s">
        <v>110</v>
      </c>
      <c r="H27" s="386"/>
      <c r="I27" s="468"/>
    </row>
    <row r="28" spans="1:12" ht="13.5" customHeight="1" x14ac:dyDescent="0.15">
      <c r="A28" s="420"/>
      <c r="B28" s="419"/>
      <c r="C28" s="419"/>
      <c r="D28" s="419"/>
      <c r="E28" s="419"/>
      <c r="F28" s="423"/>
      <c r="H28" s="32"/>
      <c r="I28" s="468"/>
    </row>
    <row r="29" spans="1:12" ht="13.5" customHeight="1" x14ac:dyDescent="0.15">
      <c r="G29" s="48"/>
      <c r="H29" s="48"/>
      <c r="I29" s="66"/>
      <c r="J29" s="75"/>
      <c r="K29" s="75"/>
      <c r="L29" s="75"/>
    </row>
    <row r="30" spans="1:12" ht="13.5" customHeight="1" x14ac:dyDescent="0.15">
      <c r="G30" s="48"/>
      <c r="H30" s="48"/>
      <c r="I30" s="66"/>
      <c r="J30" s="75"/>
      <c r="K30" s="75"/>
      <c r="L30" s="75"/>
    </row>
    <row r="31" spans="1:12" ht="13.5" customHeight="1" x14ac:dyDescent="0.15">
      <c r="G31" s="48"/>
      <c r="H31" s="48"/>
      <c r="I31" s="66"/>
      <c r="J31" s="75"/>
      <c r="K31" s="75"/>
      <c r="L31" s="75"/>
    </row>
    <row r="32" spans="1:12" ht="13.5" customHeight="1" x14ac:dyDescent="0.15">
      <c r="G32" s="48"/>
      <c r="H32" s="48"/>
      <c r="I32" s="66"/>
      <c r="J32" s="75"/>
      <c r="K32" s="75"/>
      <c r="L32" s="75"/>
    </row>
    <row r="33" spans="7:9" ht="13.5" customHeight="1" x14ac:dyDescent="0.15">
      <c r="G33" s="48"/>
      <c r="H33" s="48"/>
      <c r="I33" s="66"/>
    </row>
    <row r="34" spans="7:9" ht="13.5" customHeight="1" x14ac:dyDescent="0.15">
      <c r="G34" s="48"/>
      <c r="H34" s="48"/>
      <c r="I34" s="66"/>
    </row>
    <row r="35" spans="7:9" ht="13.5" customHeight="1" x14ac:dyDescent="0.15">
      <c r="G35" s="48"/>
      <c r="H35" s="48"/>
      <c r="I35" s="66"/>
    </row>
    <row r="36" spans="7:9" ht="13.5" customHeight="1" x14ac:dyDescent="0.15">
      <c r="G36" s="48"/>
      <c r="H36" s="48"/>
      <c r="I36" s="66"/>
    </row>
    <row r="37" spans="7:9" x14ac:dyDescent="0.15">
      <c r="G37" s="48"/>
      <c r="H37" s="48"/>
      <c r="I37" s="66"/>
    </row>
    <row r="38" spans="7:9" x14ac:dyDescent="0.15">
      <c r="G38" s="48"/>
      <c r="H38" s="48"/>
      <c r="I38" s="66"/>
    </row>
    <row r="39" spans="7:9" x14ac:dyDescent="0.15">
      <c r="G39" s="48"/>
      <c r="H39" s="48"/>
      <c r="I39" s="66"/>
    </row>
    <row r="40" spans="7:9" x14ac:dyDescent="0.15">
      <c r="G40" s="48"/>
      <c r="H40" s="48"/>
      <c r="I40" s="66"/>
    </row>
    <row r="41" spans="7:9" x14ac:dyDescent="0.15">
      <c r="G41" s="48"/>
      <c r="H41" s="48"/>
      <c r="I41" s="66"/>
    </row>
    <row r="42" spans="7:9" x14ac:dyDescent="0.15">
      <c r="G42" s="48"/>
      <c r="H42" s="48"/>
      <c r="I42" s="66"/>
    </row>
  </sheetData>
  <mergeCells count="72">
    <mergeCell ref="F27:F28"/>
    <mergeCell ref="I27:I28"/>
    <mergeCell ref="I8:I9"/>
    <mergeCell ref="I16:I17"/>
    <mergeCell ref="I24:I25"/>
    <mergeCell ref="F23:F24"/>
    <mergeCell ref="F25:F26"/>
    <mergeCell ref="F21:F22"/>
    <mergeCell ref="F17:F18"/>
    <mergeCell ref="F13:F14"/>
    <mergeCell ref="I13:I14"/>
    <mergeCell ref="F7:F8"/>
    <mergeCell ref="F19:F20"/>
    <mergeCell ref="F11:F12"/>
    <mergeCell ref="I11:I12"/>
    <mergeCell ref="F9:F10"/>
    <mergeCell ref="A25:A28"/>
    <mergeCell ref="B25:B26"/>
    <mergeCell ref="C25:C26"/>
    <mergeCell ref="D25:D26"/>
    <mergeCell ref="E25:E26"/>
    <mergeCell ref="B27:B28"/>
    <mergeCell ref="C27:C28"/>
    <mergeCell ref="D27:D28"/>
    <mergeCell ref="E27:E28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D15:D16"/>
    <mergeCell ref="E15:E16"/>
    <mergeCell ref="F15:F16"/>
    <mergeCell ref="A17:A20"/>
    <mergeCell ref="B17:B18"/>
    <mergeCell ref="C17:C18"/>
    <mergeCell ref="D17:D18"/>
    <mergeCell ref="E17:E18"/>
    <mergeCell ref="B19:B20"/>
    <mergeCell ref="C19:C20"/>
    <mergeCell ref="D19:D20"/>
    <mergeCell ref="E19:E20"/>
    <mergeCell ref="E9:E10"/>
    <mergeCell ref="A13:A16"/>
    <mergeCell ref="B13:B14"/>
    <mergeCell ref="C13:C14"/>
    <mergeCell ref="D13:D14"/>
    <mergeCell ref="E13:E14"/>
    <mergeCell ref="C11:C12"/>
    <mergeCell ref="D11:D12"/>
    <mergeCell ref="E11:E12"/>
    <mergeCell ref="B11:B12"/>
    <mergeCell ref="A9:A12"/>
    <mergeCell ref="B9:B10"/>
    <mergeCell ref="C9:C10"/>
    <mergeCell ref="D9:D10"/>
    <mergeCell ref="B15:B16"/>
    <mergeCell ref="C15:C16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topLeftCell="A37" zoomScaleNormal="100" zoomScaleSheetLayoutView="100" workbookViewId="0">
      <selection activeCell="I27" sqref="I27"/>
    </sheetView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 x14ac:dyDescent="0.15">
      <c r="A1" s="1" t="s">
        <v>905</v>
      </c>
      <c r="B1" s="24"/>
      <c r="C1" s="25"/>
      <c r="D1" s="25"/>
      <c r="E1" s="25"/>
      <c r="F1" s="3"/>
    </row>
    <row r="2" spans="1:20" ht="14.25" x14ac:dyDescent="0.15">
      <c r="A2" s="1" t="s">
        <v>83</v>
      </c>
      <c r="B2" s="24"/>
      <c r="C2" s="25"/>
      <c r="D2" s="25"/>
      <c r="E2" s="25"/>
    </row>
    <row r="3" spans="1:20" ht="14.25" x14ac:dyDescent="0.15">
      <c r="A3" s="1"/>
      <c r="B3" s="24"/>
      <c r="C3" s="25"/>
      <c r="D3" s="25"/>
      <c r="E3" s="25"/>
    </row>
    <row r="4" spans="1:20" x14ac:dyDescent="0.15">
      <c r="G4" s="4">
        <v>1</v>
      </c>
      <c r="H4" s="5" t="s">
        <v>2</v>
      </c>
      <c r="I4" s="5" t="s">
        <v>3</v>
      </c>
      <c r="J4" s="147" t="s">
        <v>4</v>
      </c>
      <c r="K4" s="147" t="s">
        <v>4</v>
      </c>
    </row>
    <row r="5" spans="1:20" ht="13.5" customHeight="1" x14ac:dyDescent="0.15">
      <c r="A5" s="420">
        <v>1</v>
      </c>
      <c r="B5" s="421">
        <f>VLOOKUP(A5,[1]U12BDL!$B$2:$H$16,2,0)</f>
        <v>3604573</v>
      </c>
      <c r="C5" s="421" t="str">
        <f>VLOOKUP(A5,[1]U12BDL!$B$2:$H$16,3,0)</f>
        <v>海野　優輝</v>
      </c>
      <c r="D5" s="421" t="s">
        <v>98</v>
      </c>
      <c r="E5" s="421" t="str">
        <f>VLOOKUP(A5,[1]U12BDL!$B$2:$H$16,4,0)</f>
        <v>ＣＳＪ</v>
      </c>
      <c r="F5" s="422" t="s">
        <v>99</v>
      </c>
      <c r="G5" s="27"/>
      <c r="H5" s="27"/>
      <c r="N5" s="472"/>
      <c r="O5" s="472"/>
      <c r="P5" s="473"/>
      <c r="Q5" s="472"/>
      <c r="R5" s="422"/>
      <c r="S5" s="154"/>
      <c r="T5" s="155"/>
    </row>
    <row r="6" spans="1:20" ht="13.5" customHeight="1" x14ac:dyDescent="0.15">
      <c r="A6" s="420"/>
      <c r="B6" s="421"/>
      <c r="C6" s="421"/>
      <c r="D6" s="421"/>
      <c r="E6" s="421"/>
      <c r="F6" s="422"/>
      <c r="G6" s="27"/>
      <c r="H6" s="27"/>
      <c r="N6" s="472"/>
      <c r="O6" s="472"/>
      <c r="P6" s="473"/>
      <c r="Q6" s="472"/>
      <c r="R6" s="422"/>
      <c r="S6" s="161"/>
      <c r="T6" s="162"/>
    </row>
    <row r="7" spans="1:20" ht="13.5" customHeight="1" x14ac:dyDescent="0.15">
      <c r="A7" s="420"/>
      <c r="B7" s="419">
        <f>VLOOKUP(A5,[1]U12BDL!$B$2:$H$16,5,0)</f>
        <v>3604706</v>
      </c>
      <c r="C7" s="419" t="str">
        <f>VLOOKUP(A5,[1]U12BDL!$B$2:$H$16,6,0)</f>
        <v>佐々木　智哉</v>
      </c>
      <c r="D7" s="419" t="s">
        <v>201</v>
      </c>
      <c r="E7" s="419" t="str">
        <f>VLOOKUP(A5,[1]U12BDL!$B$2:$H$16,7,0)</f>
        <v>ＳＴＴ</v>
      </c>
      <c r="F7" s="423" t="s">
        <v>110</v>
      </c>
      <c r="G7" s="28"/>
      <c r="H7" s="27"/>
      <c r="N7" s="463"/>
      <c r="O7" s="463"/>
      <c r="P7" s="474"/>
      <c r="Q7" s="463"/>
      <c r="R7" s="423"/>
      <c r="S7" s="32"/>
      <c r="T7" s="163"/>
    </row>
    <row r="8" spans="1:20" ht="13.5" customHeight="1" x14ac:dyDescent="0.15">
      <c r="A8" s="420"/>
      <c r="B8" s="419"/>
      <c r="C8" s="419"/>
      <c r="D8" s="419"/>
      <c r="E8" s="419"/>
      <c r="F8" s="423"/>
      <c r="G8" s="29"/>
      <c r="H8" s="30" t="s">
        <v>1243</v>
      </c>
      <c r="I8" s="103"/>
      <c r="J8" s="103"/>
      <c r="K8" s="103"/>
      <c r="N8" s="463"/>
      <c r="O8" s="463"/>
      <c r="P8" s="474"/>
      <c r="Q8" s="463"/>
      <c r="R8" s="423"/>
      <c r="S8" s="32"/>
      <c r="T8" s="163"/>
    </row>
    <row r="9" spans="1:20" ht="13.5" customHeight="1" x14ac:dyDescent="0.15">
      <c r="A9" s="420">
        <v>2</v>
      </c>
      <c r="B9" s="421">
        <f>VLOOKUP(A9,[1]U12BDL!$B$2:$H$16,2,0)</f>
        <v>3604872</v>
      </c>
      <c r="C9" s="421" t="str">
        <f>VLOOKUP(A9,[1]U12BDL!$B$2:$H$16,3,0)</f>
        <v>石井　一輝</v>
      </c>
      <c r="D9" s="421" t="s">
        <v>111</v>
      </c>
      <c r="E9" s="421" t="str">
        <f>VLOOKUP(A9,[1]U12BDL!$B$2:$H$16,4,0)</f>
        <v>ＣＳＪ</v>
      </c>
      <c r="F9" s="422" t="s">
        <v>6</v>
      </c>
      <c r="G9" s="29"/>
      <c r="H9" s="355" t="s">
        <v>958</v>
      </c>
      <c r="I9" s="103"/>
      <c r="J9" s="103"/>
      <c r="K9" s="103"/>
      <c r="N9" s="472"/>
      <c r="O9" s="472"/>
      <c r="P9" s="473"/>
      <c r="Q9" s="472"/>
      <c r="R9" s="422"/>
      <c r="S9" s="32"/>
      <c r="T9" s="162"/>
    </row>
    <row r="10" spans="1:20" ht="13.5" customHeight="1" x14ac:dyDescent="0.15">
      <c r="A10" s="420"/>
      <c r="B10" s="421"/>
      <c r="C10" s="421"/>
      <c r="D10" s="421"/>
      <c r="E10" s="421"/>
      <c r="F10" s="422"/>
      <c r="G10" s="31"/>
      <c r="H10" s="106"/>
      <c r="I10" s="103"/>
      <c r="J10" s="103"/>
      <c r="K10" s="103"/>
      <c r="N10" s="472"/>
      <c r="O10" s="472"/>
      <c r="P10" s="473"/>
      <c r="Q10" s="472"/>
      <c r="R10" s="422"/>
      <c r="S10" s="32"/>
      <c r="T10" s="162"/>
    </row>
    <row r="11" spans="1:20" ht="13.5" customHeight="1" x14ac:dyDescent="0.15">
      <c r="A11" s="420"/>
      <c r="B11" s="419">
        <f>VLOOKUP(A9,[1]U12BDL!$B$2:$H$16,5,0)</f>
        <v>3604871</v>
      </c>
      <c r="C11" s="419" t="str">
        <f>VLOOKUP(A9,[1]U12BDL!$B$2:$H$16,6,0)</f>
        <v>杉山　広侑</v>
      </c>
      <c r="D11" s="419" t="s">
        <v>85</v>
      </c>
      <c r="E11" s="419" t="str">
        <f>VLOOKUP(A9,[1]U12BDL!$B$2:$H$16,7,0)</f>
        <v>ＣＳＪ</v>
      </c>
      <c r="F11" s="423" t="s">
        <v>110</v>
      </c>
      <c r="G11" s="27"/>
      <c r="H11" s="106"/>
      <c r="I11" s="103"/>
      <c r="J11" s="103"/>
      <c r="K11" s="103"/>
      <c r="N11" s="463"/>
      <c r="O11" s="463"/>
      <c r="P11" s="474"/>
      <c r="Q11" s="463"/>
      <c r="R11" s="423"/>
      <c r="S11" s="164"/>
      <c r="T11" s="163"/>
    </row>
    <row r="12" spans="1:20" ht="13.5" customHeight="1" x14ac:dyDescent="0.15">
      <c r="A12" s="420"/>
      <c r="B12" s="419"/>
      <c r="C12" s="419"/>
      <c r="D12" s="419"/>
      <c r="E12" s="419"/>
      <c r="F12" s="423"/>
      <c r="G12" s="27"/>
      <c r="H12" s="106"/>
      <c r="I12" s="108" t="s">
        <v>1243</v>
      </c>
      <c r="J12" s="103"/>
      <c r="K12" s="103"/>
      <c r="N12" s="463"/>
      <c r="O12" s="463"/>
      <c r="P12" s="474"/>
      <c r="Q12" s="463"/>
      <c r="R12" s="423"/>
      <c r="S12" s="164"/>
      <c r="T12" s="163"/>
    </row>
    <row r="13" spans="1:20" ht="13.5" customHeight="1" x14ac:dyDescent="0.15">
      <c r="A13" s="420">
        <v>3</v>
      </c>
      <c r="B13" s="421">
        <f>VLOOKUP(A13,[1]U12BDL!$B$2:$H$16,2,0)</f>
        <v>3604814</v>
      </c>
      <c r="C13" s="421" t="str">
        <f>VLOOKUP(A13,[1]U12BDL!$B$2:$H$16,3,0)</f>
        <v>原　令恩</v>
      </c>
      <c r="D13" s="421" t="s">
        <v>85</v>
      </c>
      <c r="E13" s="421" t="str">
        <f>VLOOKUP(A13,[1]U12BDL!$B$2:$H$16,4,0)</f>
        <v>Ｔ－１</v>
      </c>
      <c r="F13" s="422" t="s">
        <v>84</v>
      </c>
      <c r="G13" s="27"/>
      <c r="H13" s="106"/>
      <c r="I13" s="109">
        <v>61.63</v>
      </c>
      <c r="J13" s="103"/>
      <c r="K13" s="103"/>
      <c r="O13" s="19"/>
      <c r="P13" s="154"/>
      <c r="Q13" s="154"/>
      <c r="R13" s="156"/>
      <c r="S13" s="154"/>
      <c r="T13" s="155"/>
    </row>
    <row r="14" spans="1:20" ht="13.5" customHeight="1" x14ac:dyDescent="0.15">
      <c r="A14" s="420"/>
      <c r="B14" s="421"/>
      <c r="C14" s="421"/>
      <c r="D14" s="421"/>
      <c r="E14" s="421"/>
      <c r="F14" s="422"/>
      <c r="G14" s="36"/>
      <c r="H14" s="106"/>
      <c r="I14" s="110"/>
      <c r="J14" s="103"/>
      <c r="K14" s="103"/>
      <c r="O14" s="19"/>
      <c r="P14" s="154"/>
      <c r="Q14" s="154"/>
      <c r="R14" s="156"/>
      <c r="S14" s="154"/>
      <c r="T14" s="155"/>
    </row>
    <row r="15" spans="1:20" ht="13.5" customHeight="1" x14ac:dyDescent="0.15">
      <c r="A15" s="420"/>
      <c r="B15" s="419">
        <f>VLOOKUP(A13,[1]U12BDL!$B$2:$H$16,5,0)</f>
        <v>3604811</v>
      </c>
      <c r="C15" s="419" t="str">
        <f>VLOOKUP(A13,[1]U12BDL!$B$2:$H$16,6,0)</f>
        <v>窪田　悠希</v>
      </c>
      <c r="D15" s="419" t="s">
        <v>85</v>
      </c>
      <c r="E15" s="419" t="str">
        <f>VLOOKUP(A13,[1]U12BDL!$B$2:$H$16,7,0)</f>
        <v>ＣＳＪ</v>
      </c>
      <c r="F15" s="423" t="s">
        <v>6</v>
      </c>
      <c r="G15" s="28"/>
      <c r="H15" s="329"/>
      <c r="I15" s="110"/>
      <c r="J15" s="103"/>
      <c r="K15" s="103"/>
      <c r="S15" s="139"/>
      <c r="T15" s="141"/>
    </row>
    <row r="16" spans="1:20" ht="13.5" customHeight="1" x14ac:dyDescent="0.15">
      <c r="A16" s="420"/>
      <c r="B16" s="419"/>
      <c r="C16" s="419"/>
      <c r="D16" s="419"/>
      <c r="E16" s="419"/>
      <c r="F16" s="423"/>
      <c r="G16" s="29"/>
      <c r="H16" s="330" t="s">
        <v>1249</v>
      </c>
      <c r="I16" s="110"/>
      <c r="J16" s="103"/>
      <c r="K16" s="103"/>
      <c r="S16" s="139"/>
      <c r="T16" s="141"/>
    </row>
    <row r="17" spans="1:20" ht="13.5" customHeight="1" x14ac:dyDescent="0.15">
      <c r="A17" s="420">
        <v>4</v>
      </c>
      <c r="B17" s="421">
        <f>VLOOKUP(A17,[1]U12BDL!$B$2:$H$16,2,0)</f>
        <v>3604892</v>
      </c>
      <c r="C17" s="421" t="str">
        <f>VLOOKUP(A17,[1]U12BDL!$B$2:$H$16,3,0)</f>
        <v>佐藤　由弘</v>
      </c>
      <c r="D17" s="421" t="s">
        <v>5</v>
      </c>
      <c r="E17" s="421" t="str">
        <f>VLOOKUP(A17,[1]U12BDL!$B$2:$H$16,4,0)</f>
        <v>エースＴＡ</v>
      </c>
      <c r="F17" s="422" t="s">
        <v>6</v>
      </c>
      <c r="G17" s="29"/>
      <c r="H17" s="326">
        <v>61.61</v>
      </c>
      <c r="I17" s="110"/>
      <c r="J17" s="103"/>
      <c r="K17" s="103"/>
      <c r="S17" s="154"/>
      <c r="T17" s="155"/>
    </row>
    <row r="18" spans="1:20" ht="13.5" customHeight="1" x14ac:dyDescent="0.15">
      <c r="A18" s="420"/>
      <c r="B18" s="421"/>
      <c r="C18" s="421"/>
      <c r="D18" s="421"/>
      <c r="E18" s="421"/>
      <c r="F18" s="422"/>
      <c r="G18" s="31"/>
      <c r="H18" s="326"/>
      <c r="I18" s="110"/>
      <c r="J18" s="103"/>
      <c r="K18" s="103"/>
      <c r="S18" s="154"/>
      <c r="T18" s="155"/>
    </row>
    <row r="19" spans="1:20" ht="13.5" customHeight="1" x14ac:dyDescent="0.15">
      <c r="A19" s="420"/>
      <c r="B19" s="419">
        <f>VLOOKUP(A17,[1]U12BDL!$B$2:$H$16,5,0)</f>
        <v>3604837</v>
      </c>
      <c r="C19" s="419" t="str">
        <f>VLOOKUP(A17,[1]U12BDL!$B$2:$H$16,6,0)</f>
        <v>岡本　朔門</v>
      </c>
      <c r="D19" s="419" t="s">
        <v>16</v>
      </c>
      <c r="E19" s="419" t="str">
        <f>VLOOKUP(A17,[1]U12BDL!$B$2:$H$16,7,0)</f>
        <v>エースＴＡ</v>
      </c>
      <c r="F19" s="423" t="s">
        <v>6</v>
      </c>
      <c r="G19" s="27"/>
      <c r="H19" s="326"/>
      <c r="I19" s="110"/>
      <c r="J19" s="103"/>
      <c r="K19" s="103"/>
      <c r="S19" s="139"/>
      <c r="T19" s="141"/>
    </row>
    <row r="20" spans="1:20" ht="13.5" customHeight="1" x14ac:dyDescent="0.15">
      <c r="A20" s="420"/>
      <c r="B20" s="419"/>
      <c r="C20" s="419"/>
      <c r="D20" s="419"/>
      <c r="E20" s="419"/>
      <c r="F20" s="423"/>
      <c r="G20" s="27"/>
      <c r="H20" s="326"/>
      <c r="I20" s="110"/>
      <c r="J20" s="113" t="s">
        <v>1243</v>
      </c>
      <c r="K20" s="103"/>
      <c r="S20" s="139"/>
      <c r="T20" s="141"/>
    </row>
    <row r="21" spans="1:20" ht="13.5" customHeight="1" x14ac:dyDescent="0.15">
      <c r="A21" s="420">
        <v>5</v>
      </c>
      <c r="B21" s="421">
        <f>VLOOKUP(A21,[1]U12BDL!$B$2:$H$16,2,0)</f>
        <v>3604767</v>
      </c>
      <c r="C21" s="421" t="str">
        <f>VLOOKUP(A21,[1]U12BDL!$B$2:$H$16,3,0)</f>
        <v>荒木　銀冴</v>
      </c>
      <c r="D21" s="421" t="s">
        <v>98</v>
      </c>
      <c r="E21" s="421" t="str">
        <f>VLOOKUP(A21,[1]U12BDL!$B$2:$H$16,4,0)</f>
        <v>ＣＳＪ</v>
      </c>
      <c r="F21" s="422" t="s">
        <v>99</v>
      </c>
      <c r="G21" s="27"/>
      <c r="H21" s="326"/>
      <c r="I21" s="110"/>
      <c r="J21" s="115">
        <v>6161</v>
      </c>
      <c r="K21" s="158"/>
      <c r="S21" s="154"/>
      <c r="T21" s="155"/>
    </row>
    <row r="22" spans="1:20" ht="13.5" customHeight="1" x14ac:dyDescent="0.15">
      <c r="A22" s="420"/>
      <c r="B22" s="421"/>
      <c r="C22" s="421"/>
      <c r="D22" s="421"/>
      <c r="E22" s="421"/>
      <c r="F22" s="422"/>
      <c r="G22" s="36"/>
      <c r="H22" s="326"/>
      <c r="I22" s="110"/>
      <c r="J22" s="110"/>
      <c r="K22" s="103"/>
      <c r="S22" s="154"/>
      <c r="T22" s="155"/>
    </row>
    <row r="23" spans="1:20" ht="13.5" customHeight="1" x14ac:dyDescent="0.15">
      <c r="A23" s="420"/>
      <c r="B23" s="419">
        <f>VLOOKUP(A21,[1]U12BDL!$B$2:$H$16,5,0)</f>
        <v>3604690</v>
      </c>
      <c r="C23" s="419" t="str">
        <f>VLOOKUP(A21,[1]U12BDL!$B$2:$H$16,6,0)</f>
        <v>守時　吏桜</v>
      </c>
      <c r="D23" s="419" t="s">
        <v>98</v>
      </c>
      <c r="E23" s="419" t="str">
        <f>VLOOKUP(A21,[1]U12BDL!$B$2:$H$16,7,0)</f>
        <v>ＣＳＪ</v>
      </c>
      <c r="F23" s="423" t="s">
        <v>99</v>
      </c>
      <c r="G23" s="28"/>
      <c r="H23" s="326"/>
      <c r="I23" s="110"/>
      <c r="J23" s="110"/>
      <c r="K23" s="103"/>
      <c r="S23" s="139"/>
      <c r="T23" s="141"/>
    </row>
    <row r="24" spans="1:20" ht="13.5" customHeight="1" x14ac:dyDescent="0.15">
      <c r="A24" s="420"/>
      <c r="B24" s="419"/>
      <c r="C24" s="419"/>
      <c r="D24" s="419"/>
      <c r="E24" s="419"/>
      <c r="F24" s="423"/>
      <c r="G24" s="29"/>
      <c r="H24" s="328" t="s">
        <v>1250</v>
      </c>
      <c r="I24" s="110"/>
      <c r="J24" s="110"/>
      <c r="K24" s="103"/>
      <c r="N24" s="139"/>
      <c r="O24" s="139"/>
      <c r="P24" s="140"/>
      <c r="Q24" s="139"/>
      <c r="R24" s="141"/>
      <c r="S24" s="139"/>
      <c r="T24" s="141"/>
    </row>
    <row r="25" spans="1:20" ht="13.5" customHeight="1" x14ac:dyDescent="0.15">
      <c r="A25" s="420">
        <v>6</v>
      </c>
      <c r="B25" s="421">
        <f>VLOOKUP(A25,[1]U12BDL!$B$2:$H$16,2,0)</f>
        <v>3604805</v>
      </c>
      <c r="C25" s="421" t="str">
        <f>VLOOKUP(A25,[1]U12BDL!$B$2:$H$16,3,0)</f>
        <v>田村　茉士</v>
      </c>
      <c r="D25" s="421" t="s">
        <v>20</v>
      </c>
      <c r="E25" s="421" t="str">
        <f>VLOOKUP(A25,[1]U12BDL!$B$2:$H$16,4,0)</f>
        <v>エースＴＡ</v>
      </c>
      <c r="F25" s="422" t="s">
        <v>99</v>
      </c>
      <c r="G25" s="29"/>
      <c r="H25" s="105">
        <v>61.64</v>
      </c>
      <c r="I25" s="110"/>
      <c r="J25" s="110"/>
      <c r="K25" s="103"/>
    </row>
    <row r="26" spans="1:20" ht="13.5" customHeight="1" x14ac:dyDescent="0.15">
      <c r="A26" s="420"/>
      <c r="B26" s="421"/>
      <c r="C26" s="421"/>
      <c r="D26" s="421"/>
      <c r="E26" s="421"/>
      <c r="F26" s="422"/>
      <c r="G26" s="31"/>
      <c r="H26" s="106"/>
      <c r="I26" s="110"/>
      <c r="J26" s="110"/>
      <c r="K26" s="103"/>
    </row>
    <row r="27" spans="1:20" ht="13.5" customHeight="1" x14ac:dyDescent="0.15">
      <c r="A27" s="420"/>
      <c r="B27" s="419">
        <f>VLOOKUP(A25,[1]U12BDL!$B$2:$H$16,5,0)</f>
        <v>3604806</v>
      </c>
      <c r="C27" s="419" t="str">
        <f>VLOOKUP(A25,[1]U12BDL!$B$2:$H$16,6,0)</f>
        <v>亀山　祥之右</v>
      </c>
      <c r="D27" s="419" t="s">
        <v>5</v>
      </c>
      <c r="E27" s="419" t="str">
        <f>VLOOKUP(A25,[1]U12BDL!$B$2:$H$16,7,0)</f>
        <v>エースＴＡ</v>
      </c>
      <c r="F27" s="423" t="s">
        <v>99</v>
      </c>
      <c r="G27" s="27"/>
      <c r="H27" s="106"/>
      <c r="I27" s="110"/>
      <c r="J27" s="110"/>
      <c r="K27" s="103"/>
    </row>
    <row r="28" spans="1:20" ht="13.5" customHeight="1" x14ac:dyDescent="0.15">
      <c r="A28" s="420"/>
      <c r="B28" s="419"/>
      <c r="C28" s="419"/>
      <c r="D28" s="419"/>
      <c r="E28" s="419"/>
      <c r="F28" s="423"/>
      <c r="G28" s="27"/>
      <c r="H28" s="106"/>
      <c r="I28" s="113" t="s">
        <v>1248</v>
      </c>
      <c r="J28" s="114"/>
      <c r="K28" s="103"/>
    </row>
    <row r="29" spans="1:20" ht="13.5" customHeight="1" x14ac:dyDescent="0.15">
      <c r="A29" s="420">
        <v>7</v>
      </c>
      <c r="B29" s="421">
        <v>3604930</v>
      </c>
      <c r="C29" s="421" t="s">
        <v>755</v>
      </c>
      <c r="D29" s="421" t="s">
        <v>8</v>
      </c>
      <c r="E29" s="421" t="s">
        <v>756</v>
      </c>
      <c r="F29" s="422" t="s">
        <v>6</v>
      </c>
      <c r="G29" s="27"/>
      <c r="H29" s="106"/>
      <c r="I29" s="103">
        <v>62.61</v>
      </c>
      <c r="J29" s="110"/>
      <c r="K29" s="103"/>
    </row>
    <row r="30" spans="1:20" ht="13.5" customHeight="1" x14ac:dyDescent="0.15">
      <c r="A30" s="420"/>
      <c r="B30" s="421"/>
      <c r="C30" s="421"/>
      <c r="D30" s="421"/>
      <c r="E30" s="421"/>
      <c r="F30" s="422"/>
      <c r="G30" s="36"/>
      <c r="H30" s="106"/>
      <c r="I30" s="143"/>
      <c r="J30" s="110"/>
      <c r="K30" s="103"/>
    </row>
    <row r="31" spans="1:20" ht="13.5" customHeight="1" x14ac:dyDescent="0.15">
      <c r="A31" s="420"/>
      <c r="B31" s="419">
        <v>3604825</v>
      </c>
      <c r="C31" s="419" t="s">
        <v>758</v>
      </c>
      <c r="D31" s="419" t="s">
        <v>98</v>
      </c>
      <c r="E31" s="419" t="s">
        <v>757</v>
      </c>
      <c r="F31" s="423" t="s">
        <v>6</v>
      </c>
      <c r="G31" s="28"/>
      <c r="H31" s="329"/>
      <c r="I31" s="103"/>
      <c r="J31" s="110"/>
      <c r="K31" s="103"/>
    </row>
    <row r="32" spans="1:20" ht="13.5" customHeight="1" x14ac:dyDescent="0.15">
      <c r="A32" s="420"/>
      <c r="B32" s="419"/>
      <c r="C32" s="419"/>
      <c r="D32" s="419"/>
      <c r="E32" s="419"/>
      <c r="F32" s="423"/>
      <c r="G32" s="29"/>
      <c r="H32" s="330" t="s">
        <v>1248</v>
      </c>
      <c r="I32" s="103"/>
      <c r="J32" s="110"/>
      <c r="K32" s="103"/>
    </row>
    <row r="33" spans="1:12" ht="13.5" customHeight="1" x14ac:dyDescent="0.15">
      <c r="A33" s="420">
        <v>8</v>
      </c>
      <c r="B33" s="421">
        <v>3604865</v>
      </c>
      <c r="C33" s="421" t="s">
        <v>753</v>
      </c>
      <c r="D33" s="421" t="s">
        <v>8</v>
      </c>
      <c r="E33" s="421" t="s">
        <v>742</v>
      </c>
      <c r="F33" s="422" t="s">
        <v>6</v>
      </c>
      <c r="G33" s="29"/>
      <c r="H33" s="326">
        <v>46.64</v>
      </c>
      <c r="I33" s="103"/>
      <c r="J33" s="110"/>
      <c r="K33" s="103"/>
    </row>
    <row r="34" spans="1:12" ht="10.5" customHeight="1" x14ac:dyDescent="0.15">
      <c r="A34" s="420"/>
      <c r="B34" s="421"/>
      <c r="C34" s="421"/>
      <c r="D34" s="421"/>
      <c r="E34" s="421"/>
      <c r="F34" s="422"/>
      <c r="G34" s="31"/>
      <c r="H34" s="354" t="s">
        <v>1247</v>
      </c>
      <c r="I34" s="103"/>
      <c r="J34" s="110"/>
      <c r="K34" s="103"/>
    </row>
    <row r="35" spans="1:12" ht="10.5" customHeight="1" x14ac:dyDescent="0.15">
      <c r="A35" s="420"/>
      <c r="B35" s="419">
        <v>3604895</v>
      </c>
      <c r="C35" s="419" t="s">
        <v>754</v>
      </c>
      <c r="D35" s="419" t="s">
        <v>5</v>
      </c>
      <c r="E35" s="419" t="s">
        <v>742</v>
      </c>
      <c r="F35" s="423" t="s">
        <v>6</v>
      </c>
      <c r="G35" s="27"/>
      <c r="H35" s="326"/>
      <c r="I35" s="103"/>
      <c r="J35" s="110"/>
      <c r="K35" s="103"/>
    </row>
    <row r="36" spans="1:12" ht="10.5" customHeight="1" x14ac:dyDescent="0.15">
      <c r="A36" s="420"/>
      <c r="B36" s="419"/>
      <c r="C36" s="419"/>
      <c r="D36" s="419"/>
      <c r="E36" s="419"/>
      <c r="F36" s="423"/>
      <c r="G36" s="27"/>
      <c r="H36" s="326"/>
      <c r="I36" s="103"/>
      <c r="J36" s="110"/>
      <c r="K36" s="113" t="s">
        <v>1243</v>
      </c>
    </row>
    <row r="37" spans="1:12" ht="10.5" customHeight="1" x14ac:dyDescent="0.15">
      <c r="A37" s="420">
        <v>9</v>
      </c>
      <c r="B37" s="421">
        <f>VLOOKUP(A37,[1]U12BDL!$B$2:$H$16,2,0)</f>
        <v>3604875</v>
      </c>
      <c r="C37" s="421" t="str">
        <f>VLOOKUP(A37,[1]U12BDL!$B$2:$H$16,3,0)</f>
        <v>加藤　蒼梧</v>
      </c>
      <c r="D37" s="421" t="s">
        <v>16</v>
      </c>
      <c r="E37" s="421" t="str">
        <f>VLOOKUP(A37,[1]U12BDL!$B$2:$H$16,4,0)</f>
        <v>ＣＳＪ</v>
      </c>
      <c r="F37" s="422" t="s">
        <v>213</v>
      </c>
      <c r="G37" s="27"/>
      <c r="H37" s="326"/>
      <c r="I37" s="103"/>
      <c r="J37" s="110"/>
      <c r="K37" s="115">
        <v>60.61</v>
      </c>
      <c r="L37" s="23"/>
    </row>
    <row r="38" spans="1:12" ht="10.5" customHeight="1" x14ac:dyDescent="0.15">
      <c r="A38" s="420"/>
      <c r="B38" s="421"/>
      <c r="C38" s="421"/>
      <c r="D38" s="421"/>
      <c r="E38" s="421"/>
      <c r="F38" s="422"/>
      <c r="G38" s="36"/>
      <c r="H38" s="326"/>
      <c r="I38" s="103"/>
      <c r="J38" s="110"/>
      <c r="K38" s="117"/>
      <c r="L38" s="23"/>
    </row>
    <row r="39" spans="1:12" ht="10.5" customHeight="1" x14ac:dyDescent="0.15">
      <c r="A39" s="420"/>
      <c r="B39" s="419">
        <f>VLOOKUP(A37,[1]U12BDL!$B$2:$H$16,5,0)</f>
        <v>3604797</v>
      </c>
      <c r="C39" s="419" t="str">
        <f>VLOOKUP(A37,[1]U12BDL!$B$2:$H$16,6,0)</f>
        <v>布谷　和樹</v>
      </c>
      <c r="D39" s="419" t="s">
        <v>16</v>
      </c>
      <c r="E39" s="419" t="str">
        <f>VLOOKUP(A37,[1]U12BDL!$B$2:$H$16,7,0)</f>
        <v>ＣＳＪ</v>
      </c>
      <c r="F39" s="423" t="s">
        <v>99</v>
      </c>
      <c r="G39" s="28"/>
      <c r="H39" s="326"/>
      <c r="I39" s="103"/>
      <c r="J39" s="110"/>
      <c r="K39" s="117"/>
      <c r="L39" s="23"/>
    </row>
    <row r="40" spans="1:12" ht="10.5" customHeight="1" x14ac:dyDescent="0.15">
      <c r="A40" s="420"/>
      <c r="B40" s="419"/>
      <c r="C40" s="419"/>
      <c r="D40" s="419"/>
      <c r="E40" s="419"/>
      <c r="F40" s="423"/>
      <c r="G40" s="29"/>
      <c r="H40" s="328" t="s">
        <v>1251</v>
      </c>
      <c r="I40" s="103"/>
      <c r="J40" s="110"/>
      <c r="K40" s="117"/>
      <c r="L40" s="23"/>
    </row>
    <row r="41" spans="1:12" ht="10.5" customHeight="1" x14ac:dyDescent="0.15">
      <c r="A41" s="420">
        <v>10</v>
      </c>
      <c r="B41" s="421">
        <f>VLOOKUP(A41,[1]U12BDL!$B$2:$H$16,2,0)</f>
        <v>3604900</v>
      </c>
      <c r="C41" s="421" t="str">
        <f>VLOOKUP(A41,[1]U12BDL!$B$2:$H$16,3,0)</f>
        <v>大津　遥己</v>
      </c>
      <c r="D41" s="421" t="s">
        <v>98</v>
      </c>
      <c r="E41" s="421" t="str">
        <f>VLOOKUP(A41,[1]U12BDL!$B$2:$H$16,4,0)</f>
        <v>ＫＣＪＴＡ</v>
      </c>
      <c r="F41" s="422" t="s">
        <v>213</v>
      </c>
      <c r="G41" s="29"/>
      <c r="H41" s="105">
        <v>60.62</v>
      </c>
      <c r="I41" s="103"/>
      <c r="J41" s="110"/>
      <c r="K41" s="117"/>
      <c r="L41" s="23"/>
    </row>
    <row r="42" spans="1:12" ht="10.5" customHeight="1" x14ac:dyDescent="0.15">
      <c r="A42" s="420"/>
      <c r="B42" s="421"/>
      <c r="C42" s="421"/>
      <c r="D42" s="421"/>
      <c r="E42" s="421"/>
      <c r="F42" s="422"/>
      <c r="G42" s="31"/>
      <c r="H42" s="106"/>
      <c r="I42" s="103"/>
      <c r="J42" s="110"/>
      <c r="K42" s="117"/>
      <c r="L42" s="23"/>
    </row>
    <row r="43" spans="1:12" ht="10.5" customHeight="1" x14ac:dyDescent="0.15">
      <c r="A43" s="420"/>
      <c r="B43" s="419">
        <f>VLOOKUP(A41,[1]U12BDL!$B$2:$H$16,5,0)</f>
        <v>3604967</v>
      </c>
      <c r="C43" s="419" t="str">
        <f>VLOOKUP(A41,[1]U12BDL!$B$2:$H$16,6,0)</f>
        <v>小井沼　拓真</v>
      </c>
      <c r="D43" s="419" t="s">
        <v>5</v>
      </c>
      <c r="E43" s="419" t="str">
        <f>VLOOKUP(A41,[1]U12BDL!$B$2:$H$16,7,0)</f>
        <v>ＫＣＪＴＡ</v>
      </c>
      <c r="F43" s="423" t="s">
        <v>99</v>
      </c>
      <c r="G43" s="27"/>
      <c r="H43" s="106"/>
      <c r="I43" s="103"/>
      <c r="J43" s="110"/>
      <c r="K43" s="117"/>
      <c r="L43" s="23"/>
    </row>
    <row r="44" spans="1:12" ht="10.5" customHeight="1" x14ac:dyDescent="0.15">
      <c r="A44" s="420"/>
      <c r="B44" s="419"/>
      <c r="C44" s="419"/>
      <c r="D44" s="419"/>
      <c r="E44" s="419"/>
      <c r="F44" s="423"/>
      <c r="G44" s="27"/>
      <c r="H44" s="106"/>
      <c r="I44" s="113" t="s">
        <v>1244</v>
      </c>
      <c r="J44" s="110"/>
      <c r="K44" s="117"/>
      <c r="L44" s="23"/>
    </row>
    <row r="45" spans="1:12" ht="10.5" customHeight="1" x14ac:dyDescent="0.15">
      <c r="A45" s="420">
        <v>11</v>
      </c>
      <c r="B45" s="421">
        <v>3604808</v>
      </c>
      <c r="C45" s="421" t="s">
        <v>246</v>
      </c>
      <c r="D45" s="421" t="s">
        <v>16</v>
      </c>
      <c r="E45" s="421" t="s">
        <v>247</v>
      </c>
      <c r="F45" s="422" t="s">
        <v>99</v>
      </c>
      <c r="G45" s="27"/>
      <c r="H45" s="106"/>
      <c r="I45" s="109">
        <v>63.36</v>
      </c>
      <c r="J45" s="110"/>
      <c r="K45" s="117"/>
      <c r="L45" s="23"/>
    </row>
    <row r="46" spans="1:12" ht="10.5" customHeight="1" x14ac:dyDescent="0.15">
      <c r="A46" s="420"/>
      <c r="B46" s="421"/>
      <c r="C46" s="421"/>
      <c r="D46" s="421"/>
      <c r="E46" s="421"/>
      <c r="F46" s="422"/>
      <c r="G46" s="36"/>
      <c r="H46" s="106"/>
      <c r="I46" s="367" t="s">
        <v>1247</v>
      </c>
      <c r="J46" s="110"/>
      <c r="K46" s="117"/>
      <c r="L46" s="23"/>
    </row>
    <row r="47" spans="1:12" ht="10.5" customHeight="1" x14ac:dyDescent="0.15">
      <c r="A47" s="420"/>
      <c r="B47" s="419">
        <v>3604823</v>
      </c>
      <c r="C47" s="419" t="s">
        <v>248</v>
      </c>
      <c r="D47" s="419" t="s">
        <v>98</v>
      </c>
      <c r="E47" s="419" t="s">
        <v>247</v>
      </c>
      <c r="F47" s="423" t="s">
        <v>99</v>
      </c>
      <c r="G47" s="28"/>
      <c r="H47" s="329"/>
      <c r="I47" s="110"/>
      <c r="J47" s="110"/>
      <c r="K47" s="117"/>
      <c r="L47" s="23"/>
    </row>
    <row r="48" spans="1:12" ht="10.5" customHeight="1" x14ac:dyDescent="0.15">
      <c r="A48" s="420"/>
      <c r="B48" s="419"/>
      <c r="C48" s="419"/>
      <c r="D48" s="419"/>
      <c r="E48" s="419"/>
      <c r="F48" s="423"/>
      <c r="G48" s="29"/>
      <c r="H48" s="330" t="s">
        <v>1244</v>
      </c>
      <c r="I48" s="110"/>
      <c r="J48" s="110"/>
      <c r="K48" s="117"/>
      <c r="L48" s="23"/>
    </row>
    <row r="49" spans="1:12" ht="10.5" customHeight="1" x14ac:dyDescent="0.15">
      <c r="A49" s="420">
        <v>12</v>
      </c>
      <c r="B49" s="421">
        <f>VLOOKUP(A49,[1]U12BDL!$B$2:$H$16,2,0)</f>
        <v>3604772</v>
      </c>
      <c r="C49" s="421" t="str">
        <f>VLOOKUP(A49,[1]U12BDL!$B$2:$H$16,3,0)</f>
        <v>伊本　和樹</v>
      </c>
      <c r="D49" s="421" t="s">
        <v>16</v>
      </c>
      <c r="E49" s="421" t="str">
        <f>VLOOKUP(A49,[1]U12BDL!$B$2:$H$16,4,0)</f>
        <v>マス・ガイアＴＣ</v>
      </c>
      <c r="F49" s="422" t="s">
        <v>99</v>
      </c>
      <c r="G49" s="29"/>
      <c r="H49" s="326">
        <v>63.61</v>
      </c>
      <c r="I49" s="110"/>
      <c r="J49" s="110"/>
      <c r="K49" s="117"/>
      <c r="L49" s="23"/>
    </row>
    <row r="50" spans="1:12" ht="10.5" customHeight="1" x14ac:dyDescent="0.15">
      <c r="A50" s="420"/>
      <c r="B50" s="421"/>
      <c r="C50" s="421"/>
      <c r="D50" s="421"/>
      <c r="E50" s="421"/>
      <c r="F50" s="422"/>
      <c r="G50" s="31"/>
      <c r="H50" s="142"/>
      <c r="I50" s="110"/>
      <c r="J50" s="110"/>
      <c r="K50" s="117"/>
      <c r="L50" s="23"/>
    </row>
    <row r="51" spans="1:12" ht="10.5" customHeight="1" x14ac:dyDescent="0.15">
      <c r="A51" s="420"/>
      <c r="B51" s="419">
        <f>VLOOKUP(A49,[1]U12BDL!$B$2:$H$16,5,0)</f>
        <v>3604771</v>
      </c>
      <c r="C51" s="419" t="str">
        <f>VLOOKUP(A49,[1]U12BDL!$B$2:$H$16,6,0)</f>
        <v>瀧崎　悠生</v>
      </c>
      <c r="D51" s="419" t="s">
        <v>16</v>
      </c>
      <c r="E51" s="419" t="str">
        <f>VLOOKUP(A49,[1]U12BDL!$B$2:$H$16,7,0)</f>
        <v>ＫＣＪＴＡ</v>
      </c>
      <c r="F51" s="423" t="s">
        <v>84</v>
      </c>
      <c r="G51" s="27"/>
      <c r="H51" s="326"/>
      <c r="I51" s="110"/>
      <c r="J51" s="110"/>
      <c r="K51" s="117"/>
      <c r="L51" s="23"/>
    </row>
    <row r="52" spans="1:12" ht="10.5" customHeight="1" x14ac:dyDescent="0.15">
      <c r="A52" s="420"/>
      <c r="B52" s="419"/>
      <c r="C52" s="419"/>
      <c r="D52" s="419"/>
      <c r="E52" s="419"/>
      <c r="F52" s="423"/>
      <c r="G52" s="27"/>
      <c r="H52" s="326"/>
      <c r="I52" s="110"/>
      <c r="J52" s="118" t="s">
        <v>1244</v>
      </c>
      <c r="K52" s="117"/>
      <c r="L52" s="23"/>
    </row>
    <row r="53" spans="1:12" ht="10.5" customHeight="1" x14ac:dyDescent="0.15">
      <c r="A53" s="420">
        <v>13</v>
      </c>
      <c r="B53" s="421">
        <f>VLOOKUP(A53,[1]U12BDL!$B$2:$H$16,2,0)</f>
        <v>3604918</v>
      </c>
      <c r="C53" s="421" t="str">
        <f>VLOOKUP(A53,[1]U12BDL!$B$2:$H$16,3,0)</f>
        <v>上野　心史</v>
      </c>
      <c r="D53" s="421" t="s">
        <v>5</v>
      </c>
      <c r="E53" s="421" t="str">
        <f>VLOOKUP(A53,[1]U12BDL!$B$2:$H$16,4,0)</f>
        <v>Ｔ－１</v>
      </c>
      <c r="F53" s="422" t="s">
        <v>222</v>
      </c>
      <c r="G53" s="27"/>
      <c r="H53" s="326"/>
      <c r="I53" s="110"/>
      <c r="J53" s="103" t="s">
        <v>1245</v>
      </c>
      <c r="K53" s="117"/>
      <c r="L53" s="23"/>
    </row>
    <row r="54" spans="1:12" ht="10.5" customHeight="1" x14ac:dyDescent="0.15">
      <c r="A54" s="420"/>
      <c r="B54" s="421"/>
      <c r="C54" s="421"/>
      <c r="D54" s="421"/>
      <c r="E54" s="421"/>
      <c r="F54" s="422"/>
      <c r="G54" s="36"/>
      <c r="H54" s="326"/>
      <c r="I54" s="110"/>
      <c r="J54" s="103"/>
      <c r="K54" s="117"/>
      <c r="L54" s="23"/>
    </row>
    <row r="55" spans="1:12" ht="10.5" customHeight="1" x14ac:dyDescent="0.15">
      <c r="A55" s="420"/>
      <c r="B55" s="419">
        <f>VLOOKUP(A53,[1]U12BDL!$B$2:$H$16,5,0)</f>
        <v>3604890</v>
      </c>
      <c r="C55" s="419" t="str">
        <f>VLOOKUP(A53,[1]U12BDL!$B$2:$H$16,6,0)</f>
        <v>河地　直也</v>
      </c>
      <c r="D55" s="419" t="s">
        <v>220</v>
      </c>
      <c r="E55" s="419" t="str">
        <f>VLOOKUP(A53,[1]U12BDL!$B$2:$H$16,7,0)</f>
        <v>Ｔ－１</v>
      </c>
      <c r="F55" s="423" t="s">
        <v>84</v>
      </c>
      <c r="G55" s="28"/>
      <c r="H55" s="326"/>
      <c r="I55" s="110"/>
      <c r="J55" s="103"/>
      <c r="K55" s="117"/>
      <c r="L55" s="23"/>
    </row>
    <row r="56" spans="1:12" ht="10.5" customHeight="1" x14ac:dyDescent="0.15">
      <c r="A56" s="420"/>
      <c r="B56" s="419"/>
      <c r="C56" s="419"/>
      <c r="D56" s="419"/>
      <c r="E56" s="419"/>
      <c r="F56" s="423"/>
      <c r="G56" s="29"/>
      <c r="H56" s="328" t="s">
        <v>1252</v>
      </c>
      <c r="I56" s="110"/>
      <c r="J56" s="103"/>
      <c r="K56" s="117"/>
      <c r="L56" s="23"/>
    </row>
    <row r="57" spans="1:12" ht="10.5" customHeight="1" x14ac:dyDescent="0.15">
      <c r="A57" s="420">
        <v>14</v>
      </c>
      <c r="B57" s="421">
        <f>VLOOKUP(A57,[1]U12BDL!$B$2:$H$16,2,0)</f>
        <v>3604911</v>
      </c>
      <c r="C57" s="421" t="str">
        <f>VLOOKUP(A57,[1]U12BDL!$B$2:$H$16,3,0)</f>
        <v>梅田　優翔</v>
      </c>
      <c r="D57" s="421" t="s">
        <v>34</v>
      </c>
      <c r="E57" s="421" t="str">
        <f>VLOOKUP(A57,[1]U12BDL!$B$2:$H$16,4,0)</f>
        <v>ＣＳＪ</v>
      </c>
      <c r="F57" s="422" t="s">
        <v>222</v>
      </c>
      <c r="G57" s="29"/>
      <c r="H57" s="105">
        <v>46.61</v>
      </c>
      <c r="I57" s="110"/>
      <c r="J57" s="103"/>
      <c r="K57" s="117"/>
      <c r="L57" s="23"/>
    </row>
    <row r="58" spans="1:12" ht="10.5" customHeight="1" x14ac:dyDescent="0.15">
      <c r="A58" s="420"/>
      <c r="B58" s="421"/>
      <c r="C58" s="421"/>
      <c r="D58" s="421"/>
      <c r="E58" s="421"/>
      <c r="F58" s="422"/>
      <c r="G58" s="31"/>
      <c r="H58" s="368" t="s">
        <v>1253</v>
      </c>
      <c r="I58" s="110"/>
      <c r="J58" s="103"/>
      <c r="K58" s="117"/>
      <c r="L58" s="23"/>
    </row>
    <row r="59" spans="1:12" ht="10.5" customHeight="1" x14ac:dyDescent="0.15">
      <c r="A59" s="420"/>
      <c r="B59" s="419">
        <f>VLOOKUP(A57,[1]U12BDL!$B$2:$H$16,5,0)</f>
        <v>3604909</v>
      </c>
      <c r="C59" s="419" t="str">
        <f>VLOOKUP(A57,[1]U12BDL!$B$2:$H$16,6,0)</f>
        <v>朝桐　大稀</v>
      </c>
      <c r="D59" s="419" t="s">
        <v>34</v>
      </c>
      <c r="E59" s="419" t="str">
        <f>VLOOKUP(A57,[1]U12BDL!$B$2:$H$16,7,0)</f>
        <v>ＣＳＪ</v>
      </c>
      <c r="F59" s="423" t="s">
        <v>222</v>
      </c>
      <c r="G59" s="27"/>
      <c r="H59" s="106"/>
      <c r="I59" s="110"/>
      <c r="J59" s="103"/>
      <c r="K59" s="117"/>
      <c r="L59" s="23"/>
    </row>
    <row r="60" spans="1:12" ht="10.5" customHeight="1" x14ac:dyDescent="0.15">
      <c r="A60" s="420"/>
      <c r="B60" s="419"/>
      <c r="C60" s="419"/>
      <c r="D60" s="419"/>
      <c r="E60" s="419"/>
      <c r="F60" s="423"/>
      <c r="G60" s="27"/>
      <c r="H60" s="106"/>
      <c r="I60" s="118" t="s">
        <v>1246</v>
      </c>
      <c r="J60" s="103"/>
      <c r="K60" s="117"/>
      <c r="L60" s="23"/>
    </row>
    <row r="61" spans="1:12" ht="10.5" customHeight="1" x14ac:dyDescent="0.15">
      <c r="A61" s="420">
        <v>15</v>
      </c>
      <c r="B61" s="424">
        <f>'12BD予選'!B25</f>
        <v>3604966</v>
      </c>
      <c r="C61" s="424" t="str">
        <f>'12BD予選'!C25</f>
        <v>切替　寛喜</v>
      </c>
      <c r="D61" s="421" t="s">
        <v>220</v>
      </c>
      <c r="E61" s="421" t="s">
        <v>742</v>
      </c>
      <c r="F61" s="422" t="s">
        <v>222</v>
      </c>
      <c r="G61" s="27"/>
      <c r="H61" s="106"/>
      <c r="I61" s="103">
        <v>61.61</v>
      </c>
      <c r="J61" s="103"/>
      <c r="K61" s="117"/>
      <c r="L61" s="23"/>
    </row>
    <row r="62" spans="1:12" ht="10.5" customHeight="1" x14ac:dyDescent="0.15">
      <c r="A62" s="420"/>
      <c r="B62" s="424"/>
      <c r="C62" s="424"/>
      <c r="D62" s="421"/>
      <c r="E62" s="421"/>
      <c r="F62" s="422"/>
      <c r="G62" s="36"/>
      <c r="H62" s="369"/>
      <c r="I62" s="370"/>
      <c r="J62" s="370"/>
      <c r="K62" s="117"/>
      <c r="L62" s="23"/>
    </row>
    <row r="63" spans="1:12" ht="10.5" customHeight="1" x14ac:dyDescent="0.15">
      <c r="A63" s="420"/>
      <c r="B63" s="424">
        <f>'12BD予選'!$B$27</f>
        <v>3604944</v>
      </c>
      <c r="C63" s="419" t="str">
        <f>'12BD予選'!$C$27</f>
        <v>遠藤　翼</v>
      </c>
      <c r="D63" s="419" t="s">
        <v>220</v>
      </c>
      <c r="E63" s="419" t="s">
        <v>759</v>
      </c>
      <c r="F63" s="423" t="s">
        <v>222</v>
      </c>
      <c r="G63" s="28"/>
      <c r="H63" s="329"/>
      <c r="I63" s="103"/>
      <c r="J63" s="103"/>
      <c r="K63" s="117"/>
      <c r="L63" s="23"/>
    </row>
    <row r="64" spans="1:12" ht="10.5" customHeight="1" x14ac:dyDescent="0.15">
      <c r="A64" s="420"/>
      <c r="B64" s="424"/>
      <c r="C64" s="419"/>
      <c r="D64" s="419"/>
      <c r="E64" s="419"/>
      <c r="F64" s="423"/>
      <c r="G64" s="29"/>
      <c r="H64" s="330" t="s">
        <v>1246</v>
      </c>
      <c r="I64" s="103"/>
      <c r="J64" s="103"/>
      <c r="K64" s="117"/>
      <c r="L64" s="23"/>
    </row>
    <row r="65" spans="1:12" ht="10.5" customHeight="1" x14ac:dyDescent="0.15">
      <c r="A65" s="420">
        <v>16</v>
      </c>
      <c r="B65" s="421">
        <f>VLOOKUP(A65,[1]U12BDL!$B$2:$H$16,2,0)</f>
        <v>3604736</v>
      </c>
      <c r="C65" s="421" t="str">
        <f>VLOOKUP(A65,[1]U12BDL!$B$2:$H$16,3,0)</f>
        <v>渡邊　拓野</v>
      </c>
      <c r="D65" s="421" t="s">
        <v>5</v>
      </c>
      <c r="E65" s="421" t="str">
        <f>VLOOKUP(A65,[1]U12BDL!$B$2:$H$16,4,0)</f>
        <v>ＮＪＴＣ</v>
      </c>
      <c r="F65" s="422" t="s">
        <v>222</v>
      </c>
      <c r="G65" s="29"/>
      <c r="H65" s="326">
        <v>61.61</v>
      </c>
      <c r="I65" s="103"/>
      <c r="J65" s="103"/>
      <c r="K65" s="117"/>
      <c r="L65" s="23"/>
    </row>
    <row r="66" spans="1:12" ht="10.5" customHeight="1" x14ac:dyDescent="0.15">
      <c r="A66" s="420"/>
      <c r="B66" s="421"/>
      <c r="C66" s="421"/>
      <c r="D66" s="421"/>
      <c r="E66" s="421"/>
      <c r="F66" s="422"/>
      <c r="G66" s="31"/>
      <c r="H66" s="326"/>
      <c r="I66" s="103"/>
      <c r="J66" s="103"/>
      <c r="K66" s="117"/>
      <c r="L66" s="23"/>
    </row>
    <row r="67" spans="1:12" ht="10.5" customHeight="1" x14ac:dyDescent="0.15">
      <c r="A67" s="420"/>
      <c r="B67" s="419">
        <f>VLOOKUP(A65,[1]U12BDL!$B$2:$H$16,5,0)</f>
        <v>3604670</v>
      </c>
      <c r="C67" s="419" t="str">
        <f>VLOOKUP(A65,[1]U12BDL!$B$2:$H$16,6,0)</f>
        <v>長谷川　拓</v>
      </c>
      <c r="D67" s="419" t="s">
        <v>220</v>
      </c>
      <c r="E67" s="419" t="str">
        <f>VLOOKUP(A65,[1]U12BDL!$B$2:$H$16,7,0)</f>
        <v>ＮＪＴＣ</v>
      </c>
      <c r="F67" s="423" t="s">
        <v>222</v>
      </c>
      <c r="G67" s="27"/>
      <c r="H67" s="27"/>
      <c r="K67" s="45"/>
      <c r="L67" s="23"/>
    </row>
    <row r="68" spans="1:12" ht="10.5" customHeight="1" x14ac:dyDescent="0.15">
      <c r="A68" s="420"/>
      <c r="B68" s="419"/>
      <c r="C68" s="419"/>
      <c r="D68" s="419"/>
      <c r="E68" s="419"/>
      <c r="F68" s="423"/>
      <c r="G68" s="27"/>
      <c r="H68" s="27"/>
      <c r="K68" s="45"/>
      <c r="L68" s="23"/>
    </row>
    <row r="69" spans="1:12" ht="10.5" customHeight="1" x14ac:dyDescent="0.15">
      <c r="A69" s="48"/>
      <c r="B69" s="49"/>
      <c r="C69" s="48"/>
      <c r="D69" s="48"/>
      <c r="E69" s="48"/>
      <c r="F69" s="48"/>
      <c r="G69" s="27"/>
      <c r="H69" s="27"/>
    </row>
    <row r="70" spans="1:12" ht="12" customHeight="1" x14ac:dyDescent="0.15">
      <c r="A70" s="66"/>
      <c r="B70" s="61"/>
      <c r="C70" s="66"/>
      <c r="D70" s="66"/>
      <c r="E70" s="66"/>
      <c r="F70" s="66"/>
      <c r="G70" s="32"/>
      <c r="H70" s="32"/>
      <c r="I70" s="45"/>
    </row>
    <row r="71" spans="1:12" x14ac:dyDescent="0.15">
      <c r="A71" s="66"/>
      <c r="B71" s="470"/>
      <c r="C71" s="427"/>
      <c r="D71" s="427"/>
      <c r="E71" s="427"/>
      <c r="F71" s="427"/>
      <c r="G71" s="32"/>
      <c r="H71" s="32"/>
      <c r="I71" s="45"/>
    </row>
    <row r="72" spans="1:12" x14ac:dyDescent="0.15">
      <c r="A72" s="66"/>
      <c r="B72" s="470"/>
      <c r="C72" s="427"/>
      <c r="D72" s="427"/>
      <c r="E72" s="427"/>
      <c r="F72" s="427"/>
      <c r="G72" s="32"/>
      <c r="H72" s="32"/>
      <c r="I72" s="45"/>
    </row>
    <row r="73" spans="1:12" x14ac:dyDescent="0.15">
      <c r="A73" s="66"/>
      <c r="B73" s="471"/>
      <c r="C73" s="429"/>
      <c r="D73" s="429"/>
      <c r="E73" s="429"/>
      <c r="F73" s="429"/>
      <c r="G73" s="32"/>
      <c r="H73" s="32"/>
      <c r="I73" s="45"/>
    </row>
    <row r="74" spans="1:12" x14ac:dyDescent="0.15">
      <c r="A74" s="66"/>
      <c r="B74" s="471"/>
      <c r="C74" s="429"/>
      <c r="D74" s="429"/>
      <c r="E74" s="429"/>
      <c r="F74" s="429"/>
      <c r="G74" s="32"/>
      <c r="H74" s="32"/>
      <c r="I74" s="45"/>
    </row>
    <row r="75" spans="1:12" x14ac:dyDescent="0.15">
      <c r="A75" s="66"/>
      <c r="B75" s="470"/>
      <c r="C75" s="427"/>
      <c r="D75" s="427"/>
      <c r="E75" s="427"/>
      <c r="F75" s="427"/>
      <c r="G75" s="32"/>
      <c r="H75" s="32"/>
      <c r="I75" s="45"/>
    </row>
    <row r="76" spans="1:12" x14ac:dyDescent="0.15">
      <c r="A76" s="66"/>
      <c r="B76" s="470"/>
      <c r="C76" s="427"/>
      <c r="D76" s="427"/>
      <c r="E76" s="427"/>
      <c r="F76" s="427"/>
      <c r="G76" s="32"/>
      <c r="H76" s="32"/>
      <c r="I76" s="45"/>
    </row>
    <row r="77" spans="1:12" x14ac:dyDescent="0.15">
      <c r="A77" s="66"/>
      <c r="B77" s="471"/>
      <c r="C77" s="429"/>
      <c r="D77" s="429"/>
      <c r="E77" s="429"/>
      <c r="F77" s="429"/>
      <c r="G77" s="32"/>
      <c r="H77" s="32"/>
      <c r="I77" s="45"/>
    </row>
    <row r="78" spans="1:12" x14ac:dyDescent="0.15">
      <c r="A78" s="66"/>
      <c r="B78" s="471"/>
      <c r="C78" s="429"/>
      <c r="D78" s="429"/>
      <c r="E78" s="429"/>
      <c r="F78" s="429"/>
      <c r="G78" s="32"/>
      <c r="H78" s="32"/>
      <c r="I78" s="45"/>
    </row>
    <row r="79" spans="1:12" x14ac:dyDescent="0.15">
      <c r="A79" s="48"/>
      <c r="B79" s="49"/>
      <c r="C79" s="48"/>
      <c r="D79" s="48"/>
      <c r="E79" s="48"/>
      <c r="F79" s="48"/>
      <c r="G79" s="27"/>
      <c r="H79" s="27"/>
    </row>
    <row r="80" spans="1:12" x14ac:dyDescent="0.15">
      <c r="A80" s="48"/>
      <c r="B80" s="49"/>
      <c r="C80" s="48"/>
      <c r="D80" s="48"/>
      <c r="E80" s="48"/>
      <c r="F80" s="48"/>
      <c r="G80" s="27"/>
      <c r="H80" s="27"/>
    </row>
    <row r="81" spans="1:8" x14ac:dyDescent="0.15">
      <c r="A81" s="48"/>
      <c r="B81" s="49"/>
      <c r="C81" s="48"/>
      <c r="D81" s="48"/>
      <c r="E81" s="48"/>
      <c r="F81" s="48"/>
      <c r="G81" s="27"/>
      <c r="H81" s="27"/>
    </row>
    <row r="82" spans="1:8" x14ac:dyDescent="0.15">
      <c r="A82" s="48"/>
      <c r="B82" s="49"/>
      <c r="C82" s="48"/>
      <c r="D82" s="48"/>
      <c r="E82" s="48"/>
      <c r="F82" s="48"/>
      <c r="G82" s="27"/>
      <c r="H82" s="27"/>
    </row>
    <row r="83" spans="1:8" x14ac:dyDescent="0.15">
      <c r="A83" s="48"/>
      <c r="B83" s="49"/>
      <c r="C83" s="48"/>
      <c r="D83" s="48"/>
      <c r="E83" s="48"/>
      <c r="F83" s="48"/>
      <c r="G83" s="27"/>
      <c r="H83" s="27"/>
    </row>
    <row r="84" spans="1:8" x14ac:dyDescent="0.15">
      <c r="A84" s="48"/>
      <c r="B84" s="49"/>
      <c r="C84" s="48"/>
      <c r="D84" s="48"/>
      <c r="E84" s="48"/>
      <c r="F84" s="48"/>
      <c r="G84" s="27"/>
      <c r="H84" s="27"/>
    </row>
    <row r="85" spans="1:8" x14ac:dyDescent="0.15">
      <c r="A85" s="48"/>
      <c r="B85" s="49"/>
      <c r="C85" s="48"/>
      <c r="D85" s="48"/>
      <c r="E85" s="48"/>
      <c r="F85" s="48"/>
      <c r="G85" s="27"/>
      <c r="H85" s="27"/>
    </row>
    <row r="86" spans="1:8" x14ac:dyDescent="0.15">
      <c r="A86" s="48"/>
      <c r="B86" s="49"/>
      <c r="C86" s="48"/>
      <c r="D86" s="48"/>
      <c r="E86" s="48"/>
      <c r="F86" s="48"/>
      <c r="G86" s="27"/>
      <c r="H86" s="27"/>
    </row>
    <row r="87" spans="1:8" x14ac:dyDescent="0.15">
      <c r="A87" s="48"/>
      <c r="B87" s="49"/>
      <c r="C87" s="48"/>
      <c r="D87" s="48"/>
      <c r="E87" s="48"/>
      <c r="F87" s="48"/>
      <c r="G87" s="27"/>
      <c r="H87" s="27"/>
    </row>
    <row r="88" spans="1:8" x14ac:dyDescent="0.15">
      <c r="A88" s="48"/>
      <c r="B88" s="49"/>
      <c r="C88" s="48"/>
      <c r="D88" s="48"/>
      <c r="E88" s="48"/>
      <c r="F88" s="48"/>
      <c r="G88" s="27"/>
      <c r="H88" s="27"/>
    </row>
    <row r="89" spans="1:8" x14ac:dyDescent="0.15">
      <c r="A89" s="48"/>
      <c r="B89" s="49"/>
      <c r="C89" s="48"/>
      <c r="D89" s="48"/>
      <c r="E89" s="48"/>
      <c r="F89" s="48"/>
      <c r="G89" s="27"/>
      <c r="H89" s="27"/>
    </row>
    <row r="90" spans="1:8" x14ac:dyDescent="0.15">
      <c r="A90" s="48"/>
      <c r="B90" s="49"/>
      <c r="C90" s="48"/>
      <c r="D90" s="48"/>
      <c r="E90" s="48"/>
      <c r="F90" s="48"/>
      <c r="G90" s="27"/>
      <c r="H90" s="27"/>
    </row>
    <row r="91" spans="1:8" x14ac:dyDescent="0.15">
      <c r="A91" s="48"/>
      <c r="B91" s="49"/>
      <c r="C91" s="48"/>
      <c r="D91" s="48"/>
      <c r="E91" s="48"/>
      <c r="F91" s="48"/>
      <c r="G91" s="27"/>
      <c r="H91" s="27"/>
    </row>
    <row r="92" spans="1:8" x14ac:dyDescent="0.15">
      <c r="A92" s="48"/>
      <c r="B92" s="49"/>
      <c r="C92" s="48"/>
      <c r="D92" s="48"/>
      <c r="E92" s="48"/>
      <c r="F92" s="48"/>
      <c r="G92" s="27"/>
      <c r="H92" s="27"/>
    </row>
    <row r="93" spans="1:8" x14ac:dyDescent="0.15">
      <c r="A93" s="48"/>
      <c r="B93" s="49"/>
      <c r="C93" s="48"/>
      <c r="D93" s="48"/>
      <c r="E93" s="48"/>
      <c r="F93" s="48"/>
      <c r="G93" s="27"/>
      <c r="H93" s="27"/>
    </row>
    <row r="94" spans="1:8" x14ac:dyDescent="0.15">
      <c r="A94" s="48"/>
      <c r="B94" s="49"/>
      <c r="C94" s="48"/>
      <c r="D94" s="48"/>
      <c r="E94" s="48"/>
      <c r="F94" s="48"/>
      <c r="G94" s="27"/>
      <c r="H94" s="27"/>
    </row>
    <row r="95" spans="1:8" x14ac:dyDescent="0.15">
      <c r="A95" s="48"/>
      <c r="B95" s="49"/>
      <c r="C95" s="48"/>
      <c r="D95" s="48"/>
      <c r="E95" s="48"/>
      <c r="F95" s="48"/>
      <c r="G95" s="27"/>
      <c r="H95" s="27"/>
    </row>
    <row r="96" spans="1:8" x14ac:dyDescent="0.15">
      <c r="A96" s="48"/>
      <c r="B96" s="49"/>
      <c r="C96" s="48"/>
      <c r="D96" s="48"/>
      <c r="E96" s="48"/>
      <c r="F96" s="48"/>
      <c r="G96" s="27"/>
      <c r="H96" s="27"/>
    </row>
    <row r="97" spans="1:11" x14ac:dyDescent="0.15">
      <c r="A97" s="48"/>
      <c r="B97" s="49"/>
      <c r="C97" s="48"/>
      <c r="D97" s="48"/>
      <c r="E97" s="48"/>
      <c r="F97" s="48"/>
      <c r="G97" s="27"/>
      <c r="H97" s="27"/>
    </row>
    <row r="98" spans="1:11" x14ac:dyDescent="0.15">
      <c r="A98" s="48"/>
      <c r="B98" s="49"/>
      <c r="C98" s="48"/>
      <c r="D98" s="48"/>
      <c r="E98" s="48"/>
      <c r="F98" s="48"/>
      <c r="G98" s="27"/>
      <c r="H98" s="27"/>
      <c r="I98" s="4"/>
      <c r="J98" s="4"/>
      <c r="K98" s="4"/>
    </row>
    <row r="99" spans="1:11" x14ac:dyDescent="0.15">
      <c r="A99" s="48"/>
      <c r="B99" s="49"/>
      <c r="C99" s="48"/>
      <c r="D99" s="48"/>
      <c r="E99" s="48"/>
      <c r="F99" s="48"/>
      <c r="G99" s="27"/>
      <c r="H99" s="27"/>
      <c r="I99" s="4"/>
      <c r="J99" s="4"/>
      <c r="K99" s="4"/>
    </row>
    <row r="100" spans="1:11" x14ac:dyDescent="0.15">
      <c r="A100" s="48"/>
      <c r="B100" s="49"/>
      <c r="C100" s="48"/>
      <c r="D100" s="48"/>
      <c r="E100" s="48"/>
      <c r="F100" s="48"/>
      <c r="G100" s="27"/>
      <c r="H100" s="27"/>
      <c r="I100" s="4"/>
      <c r="J100" s="4"/>
      <c r="K100" s="4"/>
    </row>
    <row r="101" spans="1:11" x14ac:dyDescent="0.15">
      <c r="A101" s="48"/>
      <c r="B101" s="49"/>
      <c r="C101" s="48"/>
      <c r="D101" s="48"/>
      <c r="E101" s="48"/>
      <c r="F101" s="48"/>
      <c r="G101" s="27"/>
      <c r="H101" s="27"/>
      <c r="I101" s="4"/>
      <c r="J101" s="4"/>
      <c r="K101" s="4"/>
    </row>
    <row r="102" spans="1:11" x14ac:dyDescent="0.15">
      <c r="A102" s="48"/>
      <c r="B102" s="49"/>
      <c r="C102" s="48"/>
      <c r="D102" s="48"/>
      <c r="E102" s="48"/>
      <c r="F102" s="48"/>
      <c r="G102" s="27"/>
      <c r="H102" s="27"/>
      <c r="I102" s="4"/>
      <c r="J102" s="4"/>
      <c r="K102" s="4"/>
    </row>
    <row r="103" spans="1:11" x14ac:dyDescent="0.15">
      <c r="A103" s="48"/>
      <c r="B103" s="49"/>
      <c r="C103" s="48"/>
      <c r="D103" s="48"/>
      <c r="E103" s="48"/>
      <c r="F103" s="48"/>
      <c r="G103" s="27"/>
      <c r="H103" s="27"/>
      <c r="I103" s="4"/>
      <c r="J103" s="4"/>
      <c r="K103" s="4"/>
    </row>
    <row r="104" spans="1:11" x14ac:dyDescent="0.15">
      <c r="A104" s="48"/>
      <c r="B104" s="49"/>
      <c r="C104" s="48"/>
      <c r="D104" s="48"/>
      <c r="E104" s="48"/>
      <c r="F104" s="48"/>
      <c r="G104" s="27"/>
      <c r="H104" s="27"/>
      <c r="I104" s="4"/>
      <c r="J104" s="4"/>
      <c r="K104" s="4"/>
    </row>
    <row r="105" spans="1:11" x14ac:dyDescent="0.15">
      <c r="A105" s="48"/>
      <c r="B105" s="49"/>
      <c r="C105" s="48"/>
      <c r="D105" s="48"/>
      <c r="E105" s="48"/>
      <c r="F105" s="48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216">
    <mergeCell ref="B55:B56"/>
    <mergeCell ref="C55:C56"/>
    <mergeCell ref="F47:F48"/>
    <mergeCell ref="C53:C54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D53:D54"/>
    <mergeCell ref="E53:E54"/>
    <mergeCell ref="F53:F54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F65:F66"/>
    <mergeCell ref="B67:B68"/>
    <mergeCell ref="C67:C68"/>
    <mergeCell ref="D67:D6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43:B44"/>
    <mergeCell ref="C43:C4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B33:B34"/>
    <mergeCell ref="C33:C34"/>
    <mergeCell ref="B35:B36"/>
    <mergeCell ref="C35:C36"/>
    <mergeCell ref="B29:B30"/>
    <mergeCell ref="C29:C30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D17:D18"/>
    <mergeCell ref="E17:E18"/>
    <mergeCell ref="F17:F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N9:N10"/>
    <mergeCell ref="P5:P6"/>
    <mergeCell ref="Q5:Q6"/>
    <mergeCell ref="R5:R6"/>
    <mergeCell ref="B7:B8"/>
    <mergeCell ref="C7:C8"/>
    <mergeCell ref="D7:D8"/>
    <mergeCell ref="E7:E8"/>
    <mergeCell ref="F7:F8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D5:D6"/>
    <mergeCell ref="E5:E6"/>
    <mergeCell ref="F5:F6"/>
    <mergeCell ref="D9:D10"/>
    <mergeCell ref="E9:E10"/>
    <mergeCell ref="N5:N6"/>
    <mergeCell ref="F9:F10"/>
    <mergeCell ref="O5:O6"/>
    <mergeCell ref="B31:B32"/>
    <mergeCell ref="C31:C32"/>
    <mergeCell ref="B61:B62"/>
    <mergeCell ref="C61:C62"/>
    <mergeCell ref="B63:B64"/>
    <mergeCell ref="C63:C64"/>
    <mergeCell ref="A5:A8"/>
    <mergeCell ref="B5:B6"/>
    <mergeCell ref="C5:C6"/>
    <mergeCell ref="A17:A20"/>
    <mergeCell ref="B17:B18"/>
    <mergeCell ref="C17:C18"/>
    <mergeCell ref="B19:B20"/>
    <mergeCell ref="C19:C20"/>
    <mergeCell ref="A25:A28"/>
    <mergeCell ref="B25:B26"/>
    <mergeCell ref="C25:C26"/>
    <mergeCell ref="A37:A40"/>
    <mergeCell ref="B37:B38"/>
    <mergeCell ref="C37:C38"/>
    <mergeCell ref="A41:A44"/>
    <mergeCell ref="A53:A56"/>
    <mergeCell ref="B53:B54"/>
    <mergeCell ref="B71:B72"/>
    <mergeCell ref="C71:C72"/>
    <mergeCell ref="E71:E72"/>
    <mergeCell ref="D71:D72"/>
    <mergeCell ref="F71:F72"/>
    <mergeCell ref="B73:B74"/>
    <mergeCell ref="C73:C74"/>
    <mergeCell ref="E73:E74"/>
    <mergeCell ref="D73:D74"/>
    <mergeCell ref="F73:F74"/>
    <mergeCell ref="B75:B76"/>
    <mergeCell ref="C75:C76"/>
    <mergeCell ref="D75:D76"/>
    <mergeCell ref="E75:E76"/>
    <mergeCell ref="F75:F76"/>
    <mergeCell ref="F77:F78"/>
    <mergeCell ref="E77:E78"/>
    <mergeCell ref="D77:D78"/>
    <mergeCell ref="C77:C78"/>
    <mergeCell ref="B77:B78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5"/>
  <sheetViews>
    <sheetView topLeftCell="A7" workbookViewId="0">
      <selection activeCell="A3" sqref="A3"/>
    </sheetView>
  </sheetViews>
  <sheetFormatPr defaultRowHeight="13.5" x14ac:dyDescent="0.15"/>
  <cols>
    <col min="2" max="2" width="11.5" bestFit="1" customWidth="1"/>
    <col min="3" max="3" width="11.25" bestFit="1" customWidth="1"/>
    <col min="4" max="4" width="2.375" bestFit="1" customWidth="1"/>
    <col min="5" max="5" width="19.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1304</v>
      </c>
    </row>
    <row r="4" spans="1:9" x14ac:dyDescent="0.15">
      <c r="A4" s="4" t="s">
        <v>942</v>
      </c>
    </row>
    <row r="5" spans="1:9" x14ac:dyDescent="0.15">
      <c r="B5" s="416">
        <v>3604569</v>
      </c>
      <c r="C5" s="416" t="s">
        <v>1219</v>
      </c>
      <c r="D5" s="417" t="s">
        <v>1157</v>
      </c>
      <c r="E5" s="466" t="s">
        <v>541</v>
      </c>
      <c r="F5" s="417" t="s">
        <v>1158</v>
      </c>
      <c r="G5" s="10"/>
      <c r="H5" s="380"/>
      <c r="I5" s="23"/>
    </row>
    <row r="6" spans="1:9" x14ac:dyDescent="0.15">
      <c r="B6" s="416"/>
      <c r="C6" s="416"/>
      <c r="D6" s="417"/>
      <c r="E6" s="466"/>
      <c r="F6" s="417"/>
      <c r="G6" s="11"/>
      <c r="H6" s="12" t="s">
        <v>1209</v>
      </c>
      <c r="I6" s="23"/>
    </row>
    <row r="7" spans="1:9" x14ac:dyDescent="0.15">
      <c r="B7" s="416">
        <v>3604814</v>
      </c>
      <c r="C7" s="416" t="s">
        <v>1220</v>
      </c>
      <c r="D7" s="417" t="s">
        <v>1157</v>
      </c>
      <c r="E7" s="416" t="s">
        <v>1221</v>
      </c>
      <c r="F7" s="417" t="s">
        <v>1158</v>
      </c>
      <c r="G7" s="14"/>
      <c r="H7" s="350" t="s">
        <v>1222</v>
      </c>
    </row>
    <row r="8" spans="1:9" x14ac:dyDescent="0.15">
      <c r="B8" s="416"/>
      <c r="C8" s="416"/>
      <c r="D8" s="417"/>
      <c r="E8" s="416"/>
      <c r="F8" s="417"/>
      <c r="G8" s="4"/>
      <c r="H8" s="4"/>
    </row>
    <row r="10" spans="1:9" x14ac:dyDescent="0.15">
      <c r="A10" s="4" t="s">
        <v>952</v>
      </c>
    </row>
    <row r="11" spans="1:9" x14ac:dyDescent="0.15">
      <c r="B11" s="416">
        <v>3604759</v>
      </c>
      <c r="C11" s="416" t="s">
        <v>1223</v>
      </c>
      <c r="D11" s="417" t="s">
        <v>1157</v>
      </c>
      <c r="E11" s="466" t="s">
        <v>541</v>
      </c>
      <c r="F11" s="417" t="s">
        <v>1158</v>
      </c>
      <c r="G11" s="10"/>
      <c r="H11" s="380"/>
      <c r="I11" s="23"/>
    </row>
    <row r="12" spans="1:9" x14ac:dyDescent="0.15">
      <c r="B12" s="416"/>
      <c r="C12" s="416"/>
      <c r="D12" s="417"/>
      <c r="E12" s="466"/>
      <c r="F12" s="417"/>
      <c r="G12" s="11"/>
      <c r="H12" s="12" t="s">
        <v>1204</v>
      </c>
      <c r="I12" s="23"/>
    </row>
    <row r="13" spans="1:9" x14ac:dyDescent="0.15">
      <c r="B13" s="416">
        <v>3604797</v>
      </c>
      <c r="C13" s="416" t="s">
        <v>1224</v>
      </c>
      <c r="D13" s="417" t="s">
        <v>1157</v>
      </c>
      <c r="E13" s="416" t="s">
        <v>247</v>
      </c>
      <c r="F13" s="417" t="s">
        <v>1158</v>
      </c>
      <c r="G13" s="14"/>
      <c r="H13" s="379">
        <v>82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1211</v>
      </c>
    </row>
    <row r="15" spans="1:9" x14ac:dyDescent="0.15">
      <c r="B15" s="416">
        <v>3604670</v>
      </c>
      <c r="C15" s="416" t="s">
        <v>1225</v>
      </c>
      <c r="D15" s="417" t="s">
        <v>1157</v>
      </c>
      <c r="E15" s="417" t="s">
        <v>1184</v>
      </c>
      <c r="F15" s="417" t="s">
        <v>1158</v>
      </c>
      <c r="G15" s="10"/>
      <c r="H15" s="385"/>
      <c r="I15" s="379">
        <v>84</v>
      </c>
    </row>
    <row r="16" spans="1:9" x14ac:dyDescent="0.15">
      <c r="B16" s="416"/>
      <c r="C16" s="416"/>
      <c r="D16" s="417"/>
      <c r="E16" s="417"/>
      <c r="F16" s="417"/>
      <c r="G16" s="11"/>
      <c r="H16" s="17" t="s">
        <v>1211</v>
      </c>
    </row>
    <row r="17" spans="1:9" x14ac:dyDescent="0.15">
      <c r="B17" s="416">
        <v>3604895</v>
      </c>
      <c r="C17" s="416" t="s">
        <v>1226</v>
      </c>
      <c r="D17" s="417" t="s">
        <v>1157</v>
      </c>
      <c r="E17" s="416" t="s">
        <v>109</v>
      </c>
      <c r="F17" s="417" t="s">
        <v>1158</v>
      </c>
      <c r="G17" s="14"/>
      <c r="H17" s="379">
        <v>84</v>
      </c>
    </row>
    <row r="18" spans="1:9" x14ac:dyDescent="0.15">
      <c r="B18" s="416"/>
      <c r="C18" s="416"/>
      <c r="D18" s="417"/>
      <c r="E18" s="416"/>
      <c r="F18" s="417"/>
      <c r="G18" s="4"/>
      <c r="H18" s="4"/>
    </row>
    <row r="20" spans="1:9" x14ac:dyDescent="0.15">
      <c r="A20" s="4" t="s">
        <v>953</v>
      </c>
      <c r="B20" s="4"/>
    </row>
    <row r="21" spans="1:9" x14ac:dyDescent="0.15">
      <c r="B21" s="416">
        <v>3604797</v>
      </c>
      <c r="C21" s="416" t="s">
        <v>1224</v>
      </c>
      <c r="D21" s="417" t="s">
        <v>1157</v>
      </c>
      <c r="E21" s="417" t="s">
        <v>247</v>
      </c>
      <c r="F21" s="417" t="s">
        <v>1158</v>
      </c>
      <c r="G21" s="10"/>
      <c r="H21" s="380"/>
    </row>
    <row r="22" spans="1:9" x14ac:dyDescent="0.15">
      <c r="B22" s="416"/>
      <c r="C22" s="416"/>
      <c r="D22" s="417"/>
      <c r="E22" s="417"/>
      <c r="F22" s="417"/>
      <c r="G22" s="11"/>
      <c r="H22" s="12" t="s">
        <v>817</v>
      </c>
    </row>
    <row r="23" spans="1:9" x14ac:dyDescent="0.15">
      <c r="B23" s="416">
        <v>3604670</v>
      </c>
      <c r="C23" s="416" t="s">
        <v>1225</v>
      </c>
      <c r="D23" s="417" t="s">
        <v>1157</v>
      </c>
      <c r="E23" s="416" t="s">
        <v>1184</v>
      </c>
      <c r="F23" s="417" t="s">
        <v>1158</v>
      </c>
      <c r="G23" s="14"/>
      <c r="H23" s="379">
        <v>82</v>
      </c>
    </row>
    <row r="24" spans="1:9" x14ac:dyDescent="0.15">
      <c r="B24" s="416"/>
      <c r="C24" s="416"/>
      <c r="D24" s="417"/>
      <c r="E24" s="416"/>
      <c r="F24" s="417"/>
      <c r="G24" s="4"/>
      <c r="H24" s="4"/>
    </row>
    <row r="26" spans="1:9" x14ac:dyDescent="0.15">
      <c r="A26" s="4" t="s">
        <v>1303</v>
      </c>
    </row>
    <row r="27" spans="1:9" x14ac:dyDescent="0.15">
      <c r="A27" s="48" t="s">
        <v>1293</v>
      </c>
      <c r="B27" s="49"/>
      <c r="C27" s="48"/>
      <c r="D27" s="48"/>
      <c r="E27" s="48"/>
      <c r="F27" s="48"/>
      <c r="G27" s="27"/>
      <c r="H27" s="27"/>
      <c r="I27" s="26"/>
    </row>
    <row r="28" spans="1:9" x14ac:dyDescent="0.15">
      <c r="A28" s="48"/>
      <c r="B28" s="476">
        <v>3604930</v>
      </c>
      <c r="C28" s="422" t="s">
        <v>755</v>
      </c>
      <c r="D28" s="422" t="s">
        <v>1157</v>
      </c>
      <c r="E28" s="422" t="s">
        <v>756</v>
      </c>
      <c r="F28" s="422" t="s">
        <v>1158</v>
      </c>
      <c r="G28" s="27"/>
      <c r="H28" s="27"/>
      <c r="I28" s="26"/>
    </row>
    <row r="29" spans="1:9" x14ac:dyDescent="0.15">
      <c r="A29" s="48"/>
      <c r="B29" s="476"/>
      <c r="C29" s="422"/>
      <c r="D29" s="422"/>
      <c r="E29" s="422"/>
      <c r="F29" s="422"/>
      <c r="G29" s="36"/>
      <c r="H29" s="27"/>
      <c r="I29" s="26"/>
    </row>
    <row r="30" spans="1:9" x14ac:dyDescent="0.15">
      <c r="A30" s="48"/>
      <c r="B30" s="475">
        <v>3604825</v>
      </c>
      <c r="C30" s="423" t="s">
        <v>758</v>
      </c>
      <c r="D30" s="423" t="s">
        <v>1157</v>
      </c>
      <c r="E30" s="423" t="s">
        <v>219</v>
      </c>
      <c r="F30" s="423" t="s">
        <v>1158</v>
      </c>
      <c r="G30" s="28"/>
      <c r="H30" s="27"/>
      <c r="I30" s="26"/>
    </row>
    <row r="31" spans="1:9" x14ac:dyDescent="0.15">
      <c r="A31" s="48"/>
      <c r="B31" s="475"/>
      <c r="C31" s="423"/>
      <c r="D31" s="423"/>
      <c r="E31" s="423"/>
      <c r="F31" s="423"/>
      <c r="G31" s="29"/>
      <c r="H31" s="133" t="s">
        <v>1290</v>
      </c>
      <c r="I31" s="26"/>
    </row>
    <row r="32" spans="1:9" x14ac:dyDescent="0.15">
      <c r="A32" s="48"/>
      <c r="B32" s="476">
        <v>3604736</v>
      </c>
      <c r="C32" s="422" t="s">
        <v>1289</v>
      </c>
      <c r="D32" s="422" t="s">
        <v>1157</v>
      </c>
      <c r="E32" s="422" t="s">
        <v>1184</v>
      </c>
      <c r="F32" s="422" t="s">
        <v>1158</v>
      </c>
      <c r="G32" s="29"/>
      <c r="H32" s="27" t="s">
        <v>1291</v>
      </c>
      <c r="I32" s="26"/>
    </row>
    <row r="33" spans="1:9" x14ac:dyDescent="0.15">
      <c r="A33" s="48"/>
      <c r="B33" s="476"/>
      <c r="C33" s="422"/>
      <c r="D33" s="422"/>
      <c r="E33" s="422"/>
      <c r="F33" s="422"/>
      <c r="G33" s="31"/>
      <c r="H33" s="27" t="s">
        <v>1292</v>
      </c>
      <c r="I33" s="26"/>
    </row>
    <row r="34" spans="1:9" x14ac:dyDescent="0.15">
      <c r="A34" s="48"/>
      <c r="B34" s="475">
        <v>3604670</v>
      </c>
      <c r="C34" s="423" t="s">
        <v>1225</v>
      </c>
      <c r="D34" s="423" t="s">
        <v>1157</v>
      </c>
      <c r="E34" s="423" t="s">
        <v>1184</v>
      </c>
      <c r="F34" s="423" t="s">
        <v>1158</v>
      </c>
      <c r="G34" s="27"/>
      <c r="H34" s="27"/>
      <c r="I34" s="26"/>
    </row>
    <row r="35" spans="1:9" x14ac:dyDescent="0.15">
      <c r="A35" s="48"/>
      <c r="B35" s="475"/>
      <c r="C35" s="423"/>
      <c r="D35" s="423"/>
      <c r="E35" s="423"/>
      <c r="F35" s="423"/>
      <c r="G35" s="27"/>
      <c r="H35" s="27"/>
      <c r="I35" s="26"/>
    </row>
  </sheetData>
  <mergeCells count="60"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B28:B29"/>
    <mergeCell ref="C28:C29"/>
    <mergeCell ref="D28:D29"/>
    <mergeCell ref="E28:E29"/>
    <mergeCell ref="F28:F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B34:B35"/>
    <mergeCell ref="C34:C35"/>
    <mergeCell ref="D34:D35"/>
    <mergeCell ref="E34:E35"/>
    <mergeCell ref="F34:F3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93"/>
  <sheetViews>
    <sheetView view="pageBreakPreview" zoomScaleNormal="100" zoomScaleSheetLayoutView="100" workbookViewId="0">
      <selection activeCell="E16" sqref="E16:E17"/>
    </sheetView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7" width="6.125" customWidth="1"/>
    <col min="8" max="8" width="9.375" customWidth="1"/>
    <col min="9" max="12" width="8.625" bestFit="1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2" spans="1:13" ht="14.25" customHeight="1" x14ac:dyDescent="0.15">
      <c r="A2" s="167" t="s">
        <v>905</v>
      </c>
      <c r="B2" s="1"/>
      <c r="C2" s="1"/>
      <c r="D2" s="1"/>
      <c r="E2" s="1"/>
      <c r="F2" s="2"/>
      <c r="G2" s="3"/>
      <c r="H2" s="4"/>
      <c r="I2" s="4"/>
      <c r="J2" s="4"/>
      <c r="K2" s="4"/>
      <c r="L2" s="4"/>
      <c r="M2" s="4"/>
    </row>
    <row r="3" spans="1:13" ht="14.25" customHeight="1" x14ac:dyDescent="0.15">
      <c r="A3" s="167" t="s">
        <v>91</v>
      </c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4.25" customHeight="1" x14ac:dyDescent="0.15">
      <c r="A4" s="167"/>
      <c r="B4" s="1"/>
      <c r="C4" s="1"/>
      <c r="D4" s="1"/>
      <c r="E4" s="1"/>
      <c r="F4" s="318"/>
      <c r="G4" s="4"/>
      <c r="H4" s="4"/>
      <c r="I4" s="4"/>
      <c r="J4" s="4"/>
      <c r="K4" s="4"/>
      <c r="L4" s="4"/>
      <c r="M4" s="4"/>
    </row>
    <row r="5" spans="1:13" ht="14.25" customHeight="1" x14ac:dyDescent="0.15">
      <c r="A5" s="167"/>
      <c r="B5" s="1"/>
      <c r="C5" s="1"/>
      <c r="D5" s="1"/>
      <c r="E5" s="1"/>
      <c r="F5" s="318"/>
      <c r="G5" s="4"/>
      <c r="H5" s="4"/>
      <c r="I5" s="4"/>
      <c r="J5" s="4"/>
      <c r="K5" s="4"/>
      <c r="L5" s="4"/>
      <c r="M5" s="4"/>
    </row>
    <row r="6" spans="1:13" ht="14.25" customHeight="1" x14ac:dyDescent="0.15">
      <c r="A6" s="1"/>
      <c r="B6" s="1"/>
      <c r="C6" s="1"/>
      <c r="D6" s="1"/>
      <c r="E6" s="1"/>
      <c r="F6" s="5"/>
      <c r="G6" s="4"/>
      <c r="H6" s="4"/>
      <c r="I6" s="4"/>
      <c r="J6" s="4"/>
      <c r="K6" s="4"/>
      <c r="L6" s="4"/>
      <c r="M6" s="4"/>
    </row>
    <row r="7" spans="1:13" ht="13.5" customHeight="1" x14ac:dyDescent="0.15">
      <c r="A7" s="6"/>
      <c r="B7" s="6"/>
      <c r="C7" s="5"/>
      <c r="D7" s="5"/>
      <c r="E7" s="5"/>
      <c r="F7" s="5"/>
      <c r="G7" s="4">
        <v>1</v>
      </c>
      <c r="H7" s="5" t="s">
        <v>249</v>
      </c>
      <c r="I7" s="5" t="s">
        <v>250</v>
      </c>
      <c r="J7" s="5" t="s">
        <v>47</v>
      </c>
      <c r="K7" s="147" t="s">
        <v>28</v>
      </c>
      <c r="L7" s="4" t="s">
        <v>4</v>
      </c>
    </row>
    <row r="8" spans="1:13" ht="12" customHeight="1" x14ac:dyDescent="0.15">
      <c r="A8" s="415">
        <v>1</v>
      </c>
      <c r="B8" s="416">
        <f>VLOOKUP(A8,[1]U12GSL!$B$1:$E$33,2,0)</f>
        <v>3652545</v>
      </c>
      <c r="C8" s="416" t="str">
        <f>VLOOKUP(A8,[1]U12GSL!$B$1:$E$33,3,0)</f>
        <v>寺田　帆花</v>
      </c>
      <c r="D8" s="416" t="s">
        <v>251</v>
      </c>
      <c r="E8" s="416" t="str">
        <f>VLOOKUP(A8,[1]U12GSL!$B$1:$E$33,4,0)</f>
        <v>Ａｓｃｈ Ｔ．Ａ</v>
      </c>
      <c r="F8" s="417" t="s">
        <v>26</v>
      </c>
      <c r="G8" s="10"/>
      <c r="H8" s="4"/>
      <c r="I8" s="4"/>
      <c r="J8" s="4"/>
      <c r="K8" s="4"/>
      <c r="L8" s="4"/>
      <c r="M8" s="4"/>
    </row>
    <row r="9" spans="1:13" ht="12" customHeight="1" x14ac:dyDescent="0.15">
      <c r="A9" s="415"/>
      <c r="B9" s="416"/>
      <c r="C9" s="416"/>
      <c r="D9" s="416"/>
      <c r="E9" s="416"/>
      <c r="F9" s="417"/>
      <c r="G9" s="11"/>
      <c r="H9" s="12"/>
      <c r="I9" s="13"/>
      <c r="J9" s="13"/>
      <c r="K9" s="13"/>
      <c r="L9" s="13"/>
      <c r="M9" s="4"/>
    </row>
    <row r="10" spans="1:13" ht="12" customHeight="1" x14ac:dyDescent="0.15">
      <c r="A10" s="415">
        <v>2</v>
      </c>
      <c r="B10" s="416" t="s">
        <v>266</v>
      </c>
      <c r="C10" s="416"/>
      <c r="D10" s="416" t="s">
        <v>25</v>
      </c>
      <c r="E10" s="416"/>
      <c r="F10" s="417" t="s">
        <v>26</v>
      </c>
      <c r="G10" s="14"/>
      <c r="H10" s="15"/>
      <c r="I10" s="13"/>
      <c r="J10" s="13"/>
      <c r="K10" s="13"/>
      <c r="L10" s="13"/>
      <c r="M10" s="4"/>
    </row>
    <row r="11" spans="1:13" ht="12" customHeight="1" x14ac:dyDescent="0.15">
      <c r="A11" s="415"/>
      <c r="B11" s="416"/>
      <c r="C11" s="416"/>
      <c r="D11" s="416"/>
      <c r="E11" s="416"/>
      <c r="F11" s="417"/>
      <c r="G11" s="4"/>
      <c r="H11" s="16"/>
      <c r="I11" s="12" t="s">
        <v>1080</v>
      </c>
      <c r="J11" s="13"/>
      <c r="K11" s="13"/>
      <c r="L11" s="13"/>
      <c r="M11" s="4"/>
    </row>
    <row r="12" spans="1:13" ht="12" customHeight="1" x14ac:dyDescent="0.15">
      <c r="A12" s="415">
        <v>3</v>
      </c>
      <c r="B12" s="416">
        <f>VLOOKUP(A12,[1]U12GSL!$B$1:$E$33,2,0)</f>
        <v>3652672</v>
      </c>
      <c r="C12" s="416" t="str">
        <f>VLOOKUP(A12,[1]U12GSL!$B$1:$E$33,3,0)</f>
        <v>古本　あいり</v>
      </c>
      <c r="D12" s="416" t="s">
        <v>10</v>
      </c>
      <c r="E12" s="416" t="str">
        <f>VLOOKUP(A12,[1]U12GSL!$B$1:$E$33,4,0)</f>
        <v>ＣＳＪ</v>
      </c>
      <c r="F12" s="417" t="s">
        <v>6</v>
      </c>
      <c r="G12" s="10"/>
      <c r="H12" s="16"/>
      <c r="I12" s="15">
        <v>75.61</v>
      </c>
      <c r="J12" s="13"/>
      <c r="K12" s="13"/>
      <c r="L12" s="13"/>
      <c r="M12" s="4"/>
    </row>
    <row r="13" spans="1:13" ht="12" customHeight="1" x14ac:dyDescent="0.15">
      <c r="A13" s="415"/>
      <c r="B13" s="416"/>
      <c r="C13" s="416"/>
      <c r="D13" s="416"/>
      <c r="E13" s="416"/>
      <c r="F13" s="417"/>
      <c r="G13" s="11"/>
      <c r="H13" s="17" t="s">
        <v>1227</v>
      </c>
      <c r="I13" s="16"/>
      <c r="J13" s="13"/>
      <c r="K13" s="13"/>
      <c r="L13" s="13"/>
      <c r="M13" s="4"/>
    </row>
    <row r="14" spans="1:13" ht="12" customHeight="1" x14ac:dyDescent="0.15">
      <c r="A14" s="415">
        <v>4</v>
      </c>
      <c r="B14" s="416">
        <f>VLOOKUP(A14,[1]U12GSL!$B$1:$E$33,2,0)</f>
        <v>3652645</v>
      </c>
      <c r="C14" s="416" t="str">
        <f>VLOOKUP(A14,[1]U12GSL!$B$1:$E$33,3,0)</f>
        <v>櫻井　志帆</v>
      </c>
      <c r="D14" s="416" t="s">
        <v>93</v>
      </c>
      <c r="E14" s="416" t="str">
        <f>VLOOKUP(A14,[1]U12GSL!$B$1:$E$33,4,0)</f>
        <v>Ａｓｃｈ Ｔ．Ａ</v>
      </c>
      <c r="F14" s="417" t="s">
        <v>6</v>
      </c>
      <c r="G14" s="14"/>
      <c r="H14" s="13">
        <v>62.62</v>
      </c>
      <c r="I14" s="16"/>
      <c r="J14" s="13"/>
      <c r="K14" s="13"/>
      <c r="L14" s="13"/>
      <c r="M14" s="4"/>
    </row>
    <row r="15" spans="1:13" ht="12" customHeight="1" x14ac:dyDescent="0.15">
      <c r="A15" s="415"/>
      <c r="B15" s="416"/>
      <c r="C15" s="416"/>
      <c r="D15" s="416"/>
      <c r="E15" s="416"/>
      <c r="F15" s="417"/>
      <c r="G15" s="4"/>
      <c r="H15" s="13"/>
      <c r="I15" s="16"/>
      <c r="J15" s="12" t="s">
        <v>1080</v>
      </c>
      <c r="K15" s="13"/>
      <c r="L15" s="13"/>
      <c r="M15" s="4"/>
    </row>
    <row r="16" spans="1:13" ht="12" customHeight="1" x14ac:dyDescent="0.15">
      <c r="A16" s="415">
        <v>5</v>
      </c>
      <c r="B16" s="416">
        <f>VLOOKUP(A16,[1]U12GSL!$B$1:$E$33,2,0)</f>
        <v>3652654</v>
      </c>
      <c r="C16" s="416" t="str">
        <f>VLOOKUP(A16,[1]U12GSL!$B$1:$E$33,3,0)</f>
        <v>石井　遙</v>
      </c>
      <c r="D16" s="416" t="s">
        <v>32</v>
      </c>
      <c r="E16" s="466" t="str">
        <f>VLOOKUP(A16,[1]U12GSL!$B$1:$E$33,4,0)</f>
        <v>Ｆｕｎ　ｔｏ　Ｔｅｎｎｉｓ</v>
      </c>
      <c r="F16" s="417" t="s">
        <v>94</v>
      </c>
      <c r="G16" s="10"/>
      <c r="H16" s="13"/>
      <c r="I16" s="16"/>
      <c r="J16" s="15">
        <v>63.62</v>
      </c>
      <c r="K16" s="13"/>
      <c r="L16" s="13"/>
      <c r="M16" s="4"/>
    </row>
    <row r="17" spans="1:13" ht="12" customHeight="1" x14ac:dyDescent="0.15">
      <c r="A17" s="415"/>
      <c r="B17" s="416"/>
      <c r="C17" s="416"/>
      <c r="D17" s="416"/>
      <c r="E17" s="466"/>
      <c r="F17" s="417"/>
      <c r="G17" s="11"/>
      <c r="H17" s="12" t="s">
        <v>1228</v>
      </c>
      <c r="I17" s="16"/>
      <c r="J17" s="16"/>
      <c r="K17" s="13"/>
      <c r="L17" s="13"/>
      <c r="M17" s="4"/>
    </row>
    <row r="18" spans="1:13" ht="12" customHeight="1" x14ac:dyDescent="0.15">
      <c r="A18" s="415">
        <v>6</v>
      </c>
      <c r="B18" s="416">
        <f>VLOOKUP(A18,[1]U12GSL!$B$1:$E$33,2,0)</f>
        <v>3652681</v>
      </c>
      <c r="C18" s="416" t="str">
        <f>VLOOKUP(A18,[1]U12GSL!$B$1:$E$33,3,0)</f>
        <v>中山　ほのか</v>
      </c>
      <c r="D18" s="416" t="s">
        <v>48</v>
      </c>
      <c r="E18" s="416" t="str">
        <f>VLOOKUP(A18,[1]U12GSL!$B$1:$E$33,4,0)</f>
        <v>ＣＳＪ</v>
      </c>
      <c r="F18" s="417" t="s">
        <v>94</v>
      </c>
      <c r="G18" s="14"/>
      <c r="H18" s="13">
        <v>60.62</v>
      </c>
      <c r="I18" s="18"/>
      <c r="J18" s="16"/>
      <c r="K18" s="13"/>
      <c r="L18" s="13"/>
      <c r="M18" s="4"/>
    </row>
    <row r="19" spans="1:13" ht="12" customHeight="1" x14ac:dyDescent="0.15">
      <c r="A19" s="415"/>
      <c r="B19" s="416"/>
      <c r="C19" s="416"/>
      <c r="D19" s="416"/>
      <c r="E19" s="416"/>
      <c r="F19" s="417"/>
      <c r="G19" s="4"/>
      <c r="H19" s="16"/>
      <c r="I19" s="17" t="s">
        <v>1229</v>
      </c>
      <c r="J19" s="16"/>
      <c r="K19" s="13"/>
      <c r="L19" s="13"/>
      <c r="M19" s="4"/>
    </row>
    <row r="20" spans="1:13" ht="12" customHeight="1" x14ac:dyDescent="0.15">
      <c r="A20" s="415">
        <v>7</v>
      </c>
      <c r="B20" s="416">
        <f>VLOOKUP(A20,[1]U12GSL!$B$1:$E$33,2,0)</f>
        <v>3652684</v>
      </c>
      <c r="C20" s="416" t="str">
        <f>VLOOKUP(A20,[1]U12GSL!$B$1:$E$33,3,0)</f>
        <v>白土　真瑚</v>
      </c>
      <c r="D20" s="416" t="s">
        <v>48</v>
      </c>
      <c r="E20" s="416" t="str">
        <f>VLOOKUP(A20,[1]U12GSL!$B$1:$E$33,4,0)</f>
        <v>大洗ビーチＴＣ</v>
      </c>
      <c r="F20" s="417" t="s">
        <v>29</v>
      </c>
      <c r="G20" s="10"/>
      <c r="H20" s="16"/>
      <c r="I20" s="13">
        <v>64.64</v>
      </c>
      <c r="J20" s="16"/>
      <c r="K20" s="13"/>
      <c r="L20" s="13"/>
      <c r="M20" s="4"/>
    </row>
    <row r="21" spans="1:13" ht="12" customHeight="1" x14ac:dyDescent="0.15">
      <c r="A21" s="415"/>
      <c r="B21" s="416"/>
      <c r="C21" s="416"/>
      <c r="D21" s="416"/>
      <c r="E21" s="416"/>
      <c r="F21" s="417"/>
      <c r="G21" s="11"/>
      <c r="H21" s="17" t="s">
        <v>1229</v>
      </c>
      <c r="I21" s="13"/>
      <c r="J21" s="16"/>
      <c r="K21" s="13"/>
      <c r="L21" s="13"/>
      <c r="M21" s="4"/>
    </row>
    <row r="22" spans="1:13" ht="12" customHeight="1" x14ac:dyDescent="0.15">
      <c r="A22" s="415">
        <v>8</v>
      </c>
      <c r="B22" s="416">
        <f>VLOOKUP(A22,[1]U12GSL!$B$1:$E$33,2,0)</f>
        <v>3652631</v>
      </c>
      <c r="C22" s="416" t="str">
        <f>VLOOKUP(A22,[1]U12GSL!$B$1:$E$33,3,0)</f>
        <v>渡辺　陽子</v>
      </c>
      <c r="D22" s="416" t="s">
        <v>93</v>
      </c>
      <c r="E22" s="416" t="str">
        <f>VLOOKUP(A22,[1]U12GSL!$B$1:$E$33,4,0)</f>
        <v>ＫＣＪＴＡ</v>
      </c>
      <c r="F22" s="417" t="s">
        <v>6</v>
      </c>
      <c r="G22" s="14"/>
      <c r="H22" s="13">
        <v>62.61</v>
      </c>
      <c r="I22" s="13"/>
      <c r="J22" s="16"/>
      <c r="K22" s="13"/>
      <c r="L22" s="13"/>
      <c r="M22" s="4"/>
    </row>
    <row r="23" spans="1:13" ht="12" customHeight="1" x14ac:dyDescent="0.15">
      <c r="A23" s="415"/>
      <c r="B23" s="416"/>
      <c r="C23" s="416"/>
      <c r="D23" s="416"/>
      <c r="E23" s="416"/>
      <c r="F23" s="417"/>
      <c r="G23" s="4"/>
      <c r="H23" s="13"/>
      <c r="I23" s="13"/>
      <c r="J23" s="16"/>
      <c r="K23" s="12" t="s">
        <v>1080</v>
      </c>
      <c r="L23" s="13"/>
      <c r="M23" s="4"/>
    </row>
    <row r="24" spans="1:13" ht="12" customHeight="1" x14ac:dyDescent="0.15">
      <c r="A24" s="415">
        <v>9</v>
      </c>
      <c r="B24" s="416">
        <f>VLOOKUP(A24,[1]U12GSL!$B$1:$E$33,2,0)</f>
        <v>3652558</v>
      </c>
      <c r="C24" s="416" t="str">
        <f>VLOOKUP(A24,[1]U12GSL!$B$1:$E$33,3,0)</f>
        <v>山口　はんな</v>
      </c>
      <c r="D24" s="416" t="s">
        <v>48</v>
      </c>
      <c r="E24" s="416" t="str">
        <f>VLOOKUP(A24,[1]U12GSL!$B$1:$E$33,4,0)</f>
        <v>ＮＪＴＣ</v>
      </c>
      <c r="F24" s="417" t="s">
        <v>94</v>
      </c>
      <c r="G24" s="10"/>
      <c r="H24" s="13"/>
      <c r="I24" s="13"/>
      <c r="J24" s="16"/>
      <c r="K24" s="15">
        <v>61.75</v>
      </c>
      <c r="L24" s="13"/>
      <c r="M24" s="4"/>
    </row>
    <row r="25" spans="1:13" ht="12" customHeight="1" x14ac:dyDescent="0.15">
      <c r="A25" s="415"/>
      <c r="B25" s="416"/>
      <c r="C25" s="416"/>
      <c r="D25" s="416"/>
      <c r="E25" s="416"/>
      <c r="F25" s="417"/>
      <c r="G25" s="11"/>
      <c r="H25" s="12" t="s">
        <v>1230</v>
      </c>
      <c r="I25" s="13"/>
      <c r="J25" s="16"/>
      <c r="K25" s="16"/>
      <c r="L25" s="13"/>
      <c r="M25" s="4"/>
    </row>
    <row r="26" spans="1:13" ht="12" customHeight="1" x14ac:dyDescent="0.15">
      <c r="A26" s="415">
        <v>10</v>
      </c>
      <c r="B26" s="416">
        <f>VLOOKUP(A26,[1]U12GSL!$B$1:$E$33,2,0)</f>
        <v>3652670</v>
      </c>
      <c r="C26" s="416" t="str">
        <f>VLOOKUP(A26,[1]U12GSL!$B$1:$E$33,3,0)</f>
        <v>木村　彩音</v>
      </c>
      <c r="D26" s="416" t="s">
        <v>5</v>
      </c>
      <c r="E26" s="416" t="str">
        <f>VLOOKUP(A26,[1]U12GSL!$B$1:$E$33,4,0)</f>
        <v>ＫＣＪＴＡ</v>
      </c>
      <c r="F26" s="417" t="s">
        <v>252</v>
      </c>
      <c r="G26" s="14"/>
      <c r="H26" s="15">
        <v>61.62</v>
      </c>
      <c r="I26" s="13"/>
      <c r="J26" s="16"/>
      <c r="K26" s="16"/>
      <c r="L26" s="13"/>
      <c r="M26" s="4"/>
    </row>
    <row r="27" spans="1:13" ht="12" customHeight="1" x14ac:dyDescent="0.15">
      <c r="A27" s="415"/>
      <c r="B27" s="416"/>
      <c r="C27" s="416"/>
      <c r="D27" s="416"/>
      <c r="E27" s="416"/>
      <c r="F27" s="417"/>
      <c r="G27" s="4"/>
      <c r="H27" s="16"/>
      <c r="I27" s="12" t="s">
        <v>1230</v>
      </c>
      <c r="J27" s="16"/>
      <c r="K27" s="16"/>
      <c r="L27" s="13"/>
      <c r="M27" s="4"/>
    </row>
    <row r="28" spans="1:13" ht="12" customHeight="1" x14ac:dyDescent="0.15">
      <c r="A28" s="415">
        <v>11</v>
      </c>
      <c r="B28" s="416">
        <f>VLOOKUP(A28,[1]U12GSL!$B$1:$E$33,2,0)</f>
        <v>3652676</v>
      </c>
      <c r="C28" s="416" t="str">
        <f>VLOOKUP(A28,[1]U12GSL!$B$1:$E$33,3,0)</f>
        <v>佐藤　亜紀</v>
      </c>
      <c r="D28" s="416" t="s">
        <v>253</v>
      </c>
      <c r="E28" s="416" t="str">
        <f>VLOOKUP(A28,[1]U12GSL!$B$1:$E$33,4,0)</f>
        <v>ＫＣＪＴＡ</v>
      </c>
      <c r="F28" s="417" t="s">
        <v>174</v>
      </c>
      <c r="G28" s="10"/>
      <c r="H28" s="16"/>
      <c r="I28" s="351" t="s">
        <v>1164</v>
      </c>
      <c r="J28" s="16"/>
      <c r="K28" s="16"/>
      <c r="L28" s="13"/>
      <c r="M28" s="4"/>
    </row>
    <row r="29" spans="1:13" ht="12" customHeight="1" x14ac:dyDescent="0.15">
      <c r="A29" s="415"/>
      <c r="B29" s="416"/>
      <c r="C29" s="416"/>
      <c r="D29" s="416"/>
      <c r="E29" s="416"/>
      <c r="F29" s="417"/>
      <c r="G29" s="11"/>
      <c r="H29" s="17" t="s">
        <v>978</v>
      </c>
      <c r="I29" s="16"/>
      <c r="J29" s="16"/>
      <c r="K29" s="16"/>
      <c r="L29" s="13"/>
      <c r="M29" s="4"/>
    </row>
    <row r="30" spans="1:13" ht="12" customHeight="1" x14ac:dyDescent="0.15">
      <c r="A30" s="415">
        <v>12</v>
      </c>
      <c r="B30" s="416">
        <f>VLOOKUP(A30,[1]U12GSL!$B$1:$E$33,2,0)</f>
        <v>3652679</v>
      </c>
      <c r="C30" s="416" t="str">
        <f>VLOOKUP(A30,[1]U12GSL!$B$1:$E$33,3,0)</f>
        <v>本間　梓紗</v>
      </c>
      <c r="D30" s="416" t="s">
        <v>138</v>
      </c>
      <c r="E30" s="416" t="str">
        <f>VLOOKUP(A30,[1]U12GSL!$B$1:$E$33,4,0)</f>
        <v>ＪＡＣ</v>
      </c>
      <c r="F30" s="417" t="s">
        <v>174</v>
      </c>
      <c r="G30" s="14"/>
      <c r="H30" s="13">
        <v>75.75</v>
      </c>
      <c r="I30" s="16"/>
      <c r="J30" s="16"/>
      <c r="K30" s="16"/>
      <c r="L30" s="13"/>
      <c r="M30" s="4"/>
    </row>
    <row r="31" spans="1:13" ht="12" customHeight="1" x14ac:dyDescent="0.15">
      <c r="A31" s="415"/>
      <c r="B31" s="416"/>
      <c r="C31" s="416"/>
      <c r="D31" s="416"/>
      <c r="E31" s="416"/>
      <c r="F31" s="417"/>
      <c r="G31" s="4"/>
      <c r="H31" s="13"/>
      <c r="I31" s="16"/>
      <c r="J31" s="17" t="s">
        <v>1230</v>
      </c>
      <c r="K31" s="16"/>
      <c r="L31" s="13"/>
      <c r="M31" s="4"/>
    </row>
    <row r="32" spans="1:13" ht="12" customHeight="1" x14ac:dyDescent="0.15">
      <c r="A32" s="415">
        <v>13</v>
      </c>
      <c r="B32" s="416">
        <f>VLOOKUP(A32,[1]U12GSL!$B$1:$E$33,2,0)</f>
        <v>3652682</v>
      </c>
      <c r="C32" s="416" t="str">
        <f>VLOOKUP(A32,[1]U12GSL!$B$1:$E$33,3,0)</f>
        <v>小嶋　ひかり</v>
      </c>
      <c r="D32" s="416" t="s">
        <v>32</v>
      </c>
      <c r="E32" s="416" t="str">
        <f>VLOOKUP(A32,[1]U12GSL!$B$1:$E$33,4,0)</f>
        <v>大洗ビーチＴＣ</v>
      </c>
      <c r="F32" s="417" t="s">
        <v>144</v>
      </c>
      <c r="G32" s="10"/>
      <c r="H32" s="13"/>
      <c r="I32" s="16"/>
      <c r="J32" s="13" t="s">
        <v>1242</v>
      </c>
      <c r="K32" s="16"/>
      <c r="L32" s="13"/>
      <c r="M32" s="4"/>
    </row>
    <row r="33" spans="1:13" ht="12" customHeight="1" x14ac:dyDescent="0.15">
      <c r="A33" s="415"/>
      <c r="B33" s="416"/>
      <c r="C33" s="416"/>
      <c r="D33" s="416"/>
      <c r="E33" s="416"/>
      <c r="F33" s="417"/>
      <c r="G33" s="11"/>
      <c r="H33" s="12" t="s">
        <v>1231</v>
      </c>
      <c r="I33" s="16"/>
      <c r="J33" s="13">
        <v>62</v>
      </c>
      <c r="K33" s="16"/>
      <c r="L33" s="13"/>
      <c r="M33" s="4"/>
    </row>
    <row r="34" spans="1:13" ht="12" customHeight="1" x14ac:dyDescent="0.15">
      <c r="A34" s="415">
        <v>14</v>
      </c>
      <c r="B34" s="416">
        <f>VLOOKUP(A34,[1]U12GSL!$B$1:$E$33,2,0)</f>
        <v>3652662</v>
      </c>
      <c r="C34" s="416" t="str">
        <f>VLOOKUP(A34,[1]U12GSL!$B$1:$E$33,3,0)</f>
        <v>関口　七映</v>
      </c>
      <c r="D34" s="416" t="s">
        <v>253</v>
      </c>
      <c r="E34" s="416" t="str">
        <f>VLOOKUP(A34,[1]U12GSL!$B$1:$E$33,4,0)</f>
        <v>ＫＣＪＴＡ</v>
      </c>
      <c r="F34" s="417" t="s">
        <v>36</v>
      </c>
      <c r="G34" s="14"/>
      <c r="H34" s="350" t="s">
        <v>965</v>
      </c>
      <c r="I34" s="18"/>
      <c r="J34" s="13"/>
      <c r="K34" s="16"/>
      <c r="L34" s="13"/>
      <c r="M34" s="4"/>
    </row>
    <row r="35" spans="1:13" ht="12" customHeight="1" x14ac:dyDescent="0.15">
      <c r="A35" s="415"/>
      <c r="B35" s="416"/>
      <c r="C35" s="416"/>
      <c r="D35" s="416"/>
      <c r="E35" s="416"/>
      <c r="F35" s="417"/>
      <c r="G35" s="4"/>
      <c r="H35" s="16"/>
      <c r="I35" s="17" t="s">
        <v>964</v>
      </c>
      <c r="J35" s="13"/>
      <c r="K35" s="16"/>
      <c r="L35" s="13"/>
      <c r="M35" s="4"/>
    </row>
    <row r="36" spans="1:13" ht="12" customHeight="1" x14ac:dyDescent="0.15">
      <c r="A36" s="415">
        <v>15</v>
      </c>
      <c r="B36" s="416">
        <f>VLOOKUP(A36,[1]U12GSL!$B$1:$E$33,2,0)</f>
        <v>3652683</v>
      </c>
      <c r="C36" s="416" t="str">
        <f>VLOOKUP(A36,[1]U12GSL!$B$1:$E$33,3,0)</f>
        <v>大塚　愛結</v>
      </c>
      <c r="D36" s="416" t="s">
        <v>5</v>
      </c>
      <c r="E36" s="416" t="str">
        <f>VLOOKUP(A36,[1]U12GSL!$B$1:$E$33,4,0)</f>
        <v>ＫＣＪＴＡ</v>
      </c>
      <c r="F36" s="417" t="s">
        <v>254</v>
      </c>
      <c r="G36" s="10"/>
      <c r="H36" s="16"/>
      <c r="I36" s="13">
        <v>60.62</v>
      </c>
      <c r="J36" s="13"/>
      <c r="K36" s="16"/>
      <c r="L36" s="13"/>
      <c r="M36" s="4"/>
    </row>
    <row r="37" spans="1:13" ht="12" customHeight="1" x14ac:dyDescent="0.15">
      <c r="A37" s="415"/>
      <c r="B37" s="416"/>
      <c r="C37" s="416"/>
      <c r="D37" s="416"/>
      <c r="E37" s="416"/>
      <c r="F37" s="417"/>
      <c r="G37" s="11"/>
      <c r="H37" s="17" t="s">
        <v>964</v>
      </c>
      <c r="I37" s="13"/>
      <c r="J37" s="13"/>
      <c r="K37" s="16"/>
      <c r="L37" s="13"/>
      <c r="M37" s="4"/>
    </row>
    <row r="38" spans="1:13" ht="12" customHeight="1" x14ac:dyDescent="0.15">
      <c r="A38" s="415">
        <v>16</v>
      </c>
      <c r="B38" s="416">
        <f>VLOOKUP(A38,[1]U12GSL!$B$1:$E$33,2,0)</f>
        <v>3652584</v>
      </c>
      <c r="C38" s="416" t="str">
        <f>VLOOKUP(A38,[1]U12GSL!$B$1:$E$33,3,0)</f>
        <v>林　愛子</v>
      </c>
      <c r="D38" s="416" t="s">
        <v>255</v>
      </c>
      <c r="E38" s="416" t="str">
        <f>VLOOKUP(A38,[1]U12GSL!$B$1:$E$33,4,0)</f>
        <v>Ａｓｃｈ Ｔ．Ａ</v>
      </c>
      <c r="F38" s="417" t="s">
        <v>254</v>
      </c>
      <c r="G38" s="14"/>
      <c r="H38" s="350" t="s">
        <v>958</v>
      </c>
      <c r="I38" s="13"/>
      <c r="J38" s="13"/>
      <c r="K38" s="16"/>
      <c r="L38" s="13"/>
      <c r="M38" s="4"/>
    </row>
    <row r="39" spans="1:13" ht="12" customHeight="1" x14ac:dyDescent="0.15">
      <c r="A39" s="415"/>
      <c r="B39" s="416"/>
      <c r="C39" s="416"/>
      <c r="D39" s="416"/>
      <c r="E39" s="416"/>
      <c r="F39" s="417"/>
      <c r="G39" s="4"/>
      <c r="H39" s="13"/>
      <c r="I39" s="13"/>
      <c r="J39" s="13"/>
      <c r="K39" s="16"/>
      <c r="L39" s="12" t="s">
        <v>1238</v>
      </c>
      <c r="M39" s="4"/>
    </row>
    <row r="40" spans="1:13" ht="12" customHeight="1" x14ac:dyDescent="0.15">
      <c r="A40" s="415">
        <v>17</v>
      </c>
      <c r="B40" s="416">
        <f>VLOOKUP(A40,[1]U12GSL!$B$1:$E$33,2,0)</f>
        <v>3652627</v>
      </c>
      <c r="C40" s="416" t="str">
        <f>VLOOKUP(A40,[1]U12GSL!$B$1:$E$33,3,0)</f>
        <v>竹内　悠浬</v>
      </c>
      <c r="D40" s="416" t="s">
        <v>198</v>
      </c>
      <c r="E40" s="416" t="str">
        <f>VLOOKUP(A40,[1]U12GSL!$B$1:$E$33,4,0)</f>
        <v>ＣＳＪ</v>
      </c>
      <c r="F40" s="417" t="s">
        <v>237</v>
      </c>
      <c r="G40" s="10"/>
      <c r="H40" s="13"/>
      <c r="I40" s="13"/>
      <c r="J40" s="13"/>
      <c r="K40" s="16"/>
      <c r="L40" s="20">
        <v>60.63</v>
      </c>
      <c r="M40" s="21"/>
    </row>
    <row r="41" spans="1:13" ht="12" customHeight="1" x14ac:dyDescent="0.15">
      <c r="A41" s="415"/>
      <c r="B41" s="416"/>
      <c r="C41" s="416"/>
      <c r="D41" s="416"/>
      <c r="E41" s="416"/>
      <c r="F41" s="417"/>
      <c r="G41" s="11"/>
      <c r="H41" s="12" t="s">
        <v>1232</v>
      </c>
      <c r="I41" s="13"/>
      <c r="J41" s="13"/>
      <c r="K41" s="16"/>
      <c r="L41" s="22"/>
      <c r="M41" s="21"/>
    </row>
    <row r="42" spans="1:13" ht="12" customHeight="1" x14ac:dyDescent="0.15">
      <c r="A42" s="415">
        <v>18</v>
      </c>
      <c r="B42" s="416">
        <f>VLOOKUP(A42,[1]U12GSL!$B$1:$E$33,2,0)</f>
        <v>3652677</v>
      </c>
      <c r="C42" s="416" t="str">
        <f>VLOOKUP(A42,[1]U12GSL!$B$1:$E$33,3,0)</f>
        <v>横田　優月</v>
      </c>
      <c r="D42" s="416" t="s">
        <v>253</v>
      </c>
      <c r="E42" s="416" t="str">
        <f>VLOOKUP(A42,[1]U12GSL!$B$1:$E$33,4,0)</f>
        <v>ＫＣＪＴＡ</v>
      </c>
      <c r="F42" s="417" t="s">
        <v>94</v>
      </c>
      <c r="G42" s="14"/>
      <c r="H42" s="15">
        <v>61.63</v>
      </c>
      <c r="I42" s="13"/>
      <c r="J42" s="13"/>
      <c r="K42" s="16"/>
      <c r="L42" s="22"/>
      <c r="M42" s="21"/>
    </row>
    <row r="43" spans="1:13" ht="12" customHeight="1" x14ac:dyDescent="0.15">
      <c r="A43" s="415"/>
      <c r="B43" s="416"/>
      <c r="C43" s="416"/>
      <c r="D43" s="416"/>
      <c r="E43" s="416"/>
      <c r="F43" s="417"/>
      <c r="G43" s="4"/>
      <c r="H43" s="16"/>
      <c r="I43" s="12" t="s">
        <v>1232</v>
      </c>
      <c r="J43" s="13"/>
      <c r="K43" s="16"/>
      <c r="L43" s="22"/>
      <c r="M43" s="21"/>
    </row>
    <row r="44" spans="1:13" ht="12" customHeight="1" x14ac:dyDescent="0.15">
      <c r="A44" s="415">
        <v>19</v>
      </c>
      <c r="B44" s="416">
        <f>VLOOKUP(A44,[1]U12GSL!$B$1:$E$33,2,0)</f>
        <v>3652634</v>
      </c>
      <c r="C44" s="416" t="str">
        <f>VLOOKUP(A44,[1]U12GSL!$B$1:$E$33,3,0)</f>
        <v>上坂　友菜</v>
      </c>
      <c r="D44" s="416" t="s">
        <v>32</v>
      </c>
      <c r="E44" s="416" t="str">
        <f>VLOOKUP(A44,[1]U12GSL!$B$1:$E$33,4,0)</f>
        <v>Ｔｅａｍ１０４</v>
      </c>
      <c r="F44" s="417" t="s">
        <v>81</v>
      </c>
      <c r="G44" s="10"/>
      <c r="H44" s="16"/>
      <c r="I44" s="15">
        <v>63.62</v>
      </c>
      <c r="J44" s="13"/>
      <c r="K44" s="16"/>
      <c r="L44" s="22"/>
      <c r="M44" s="21"/>
    </row>
    <row r="45" spans="1:13" ht="12" customHeight="1" x14ac:dyDescent="0.15">
      <c r="A45" s="415"/>
      <c r="B45" s="416"/>
      <c r="C45" s="416"/>
      <c r="D45" s="416"/>
      <c r="E45" s="416"/>
      <c r="F45" s="417"/>
      <c r="G45" s="11"/>
      <c r="H45" s="17" t="s">
        <v>1233</v>
      </c>
      <c r="I45" s="16"/>
      <c r="J45" s="13"/>
      <c r="K45" s="16"/>
      <c r="L45" s="22"/>
      <c r="M45" s="21"/>
    </row>
    <row r="46" spans="1:13" ht="12" customHeight="1" x14ac:dyDescent="0.15">
      <c r="A46" s="415">
        <v>20</v>
      </c>
      <c r="B46" s="416">
        <f>VLOOKUP(A46,[1]U12GSL!$B$1:$E$33,2,0)</f>
        <v>3652649</v>
      </c>
      <c r="C46" s="416" t="str">
        <f>VLOOKUP(A46,[1]U12GSL!$B$1:$E$33,3,0)</f>
        <v>西谷　綾乃</v>
      </c>
      <c r="D46" s="416" t="s">
        <v>5</v>
      </c>
      <c r="E46" s="416" t="str">
        <f>VLOOKUP(A46,[1]U12GSL!$B$1:$E$33,4,0)</f>
        <v>ＣＳＪ</v>
      </c>
      <c r="F46" s="417" t="s">
        <v>144</v>
      </c>
      <c r="G46" s="14"/>
      <c r="H46" s="13">
        <v>62.64</v>
      </c>
      <c r="I46" s="16"/>
      <c r="J46" s="13"/>
      <c r="K46" s="16"/>
      <c r="L46" s="22"/>
      <c r="M46" s="21"/>
    </row>
    <row r="47" spans="1:13" ht="12" customHeight="1" x14ac:dyDescent="0.15">
      <c r="A47" s="415"/>
      <c r="B47" s="416"/>
      <c r="C47" s="416"/>
      <c r="D47" s="416"/>
      <c r="E47" s="416"/>
      <c r="F47" s="417"/>
      <c r="G47" s="4"/>
      <c r="H47" s="13"/>
      <c r="I47" s="16"/>
      <c r="J47" s="12" t="s">
        <v>1235</v>
      </c>
      <c r="K47" s="16"/>
      <c r="L47" s="22"/>
      <c r="M47" s="21"/>
    </row>
    <row r="48" spans="1:13" ht="12" customHeight="1" x14ac:dyDescent="0.15">
      <c r="A48" s="415">
        <v>21</v>
      </c>
      <c r="B48" s="416">
        <f>VLOOKUP(A48,[1]U12GSL!$B$1:$E$33,2,0)</f>
        <v>3652644</v>
      </c>
      <c r="C48" s="416" t="str">
        <f>VLOOKUP(A48,[1]U12GSL!$B$1:$E$33,3,0)</f>
        <v>大槻　咲花</v>
      </c>
      <c r="D48" s="416" t="s">
        <v>253</v>
      </c>
      <c r="E48" s="416" t="str">
        <f>VLOOKUP(A48,[1]U12GSL!$B$1:$E$33,4,0)</f>
        <v>三笠ＴＳ</v>
      </c>
      <c r="F48" s="417" t="s">
        <v>90</v>
      </c>
      <c r="G48" s="10"/>
      <c r="H48" s="13"/>
      <c r="I48" s="16"/>
      <c r="J48" s="15">
        <v>62.63</v>
      </c>
      <c r="K48" s="16"/>
      <c r="L48" s="22"/>
      <c r="M48" s="21"/>
    </row>
    <row r="49" spans="1:13" ht="12" customHeight="1" x14ac:dyDescent="0.15">
      <c r="A49" s="415"/>
      <c r="B49" s="416"/>
      <c r="C49" s="416"/>
      <c r="D49" s="416"/>
      <c r="E49" s="416"/>
      <c r="F49" s="417"/>
      <c r="G49" s="11"/>
      <c r="H49" s="12" t="s">
        <v>1234</v>
      </c>
      <c r="I49" s="16"/>
      <c r="J49" s="16"/>
      <c r="K49" s="16"/>
      <c r="L49" s="22"/>
      <c r="M49" s="21"/>
    </row>
    <row r="50" spans="1:13" ht="12" customHeight="1" x14ac:dyDescent="0.15">
      <c r="A50" s="415">
        <v>22</v>
      </c>
      <c r="B50" s="416">
        <f>VLOOKUP(A50,[1]U12GSL!$B$1:$E$33,2,0)</f>
        <v>3652661</v>
      </c>
      <c r="C50" s="416" t="str">
        <f>VLOOKUP(A50,[1]U12GSL!$B$1:$E$33,3,0)</f>
        <v>土井　絢愛　</v>
      </c>
      <c r="D50" s="416" t="s">
        <v>54</v>
      </c>
      <c r="E50" s="416" t="str">
        <f>VLOOKUP(A50,[1]U12GSL!$B$1:$E$33,4,0)</f>
        <v>ＣＳＪ</v>
      </c>
      <c r="F50" s="417" t="s">
        <v>252</v>
      </c>
      <c r="G50" s="14"/>
      <c r="H50" s="13">
        <v>64.61</v>
      </c>
      <c r="I50" s="18"/>
      <c r="J50" s="16"/>
      <c r="K50" s="16"/>
      <c r="L50" s="22"/>
      <c r="M50" s="21"/>
    </row>
    <row r="51" spans="1:13" ht="12" customHeight="1" x14ac:dyDescent="0.15">
      <c r="A51" s="415"/>
      <c r="B51" s="416"/>
      <c r="C51" s="416"/>
      <c r="D51" s="416"/>
      <c r="E51" s="416"/>
      <c r="F51" s="417"/>
      <c r="G51" s="4"/>
      <c r="H51" s="16"/>
      <c r="I51" s="17" t="s">
        <v>1235</v>
      </c>
      <c r="J51" s="16"/>
      <c r="K51" s="16"/>
      <c r="L51" s="22"/>
      <c r="M51" s="21"/>
    </row>
    <row r="52" spans="1:13" ht="12" customHeight="1" x14ac:dyDescent="0.15">
      <c r="A52" s="415">
        <v>23</v>
      </c>
      <c r="B52" s="416">
        <f>VLOOKUP(A52,[1]U12GSL!$B$1:$E$33,2,0)</f>
        <v>3652674</v>
      </c>
      <c r="C52" s="416" t="str">
        <f>VLOOKUP(A52,[1]U12GSL!$B$1:$E$33,3,0)</f>
        <v>梛野　光</v>
      </c>
      <c r="D52" s="416" t="s">
        <v>80</v>
      </c>
      <c r="E52" s="416" t="str">
        <f>VLOOKUP(A52,[1]U12GSL!$B$1:$E$33,4,0)</f>
        <v>Ａｓｃｈ Ｔ．Ａ</v>
      </c>
      <c r="F52" s="417" t="s">
        <v>256</v>
      </c>
      <c r="G52" s="10"/>
      <c r="H52" s="16"/>
      <c r="I52" s="350" t="s">
        <v>1120</v>
      </c>
      <c r="J52" s="16"/>
      <c r="K52" s="16"/>
      <c r="L52" s="22"/>
      <c r="M52" s="21"/>
    </row>
    <row r="53" spans="1:13" ht="12" customHeight="1" x14ac:dyDescent="0.15">
      <c r="A53" s="415"/>
      <c r="B53" s="416"/>
      <c r="C53" s="416"/>
      <c r="D53" s="416"/>
      <c r="E53" s="416"/>
      <c r="F53" s="417"/>
      <c r="G53" s="11"/>
      <c r="H53" s="17" t="s">
        <v>1235</v>
      </c>
      <c r="I53" s="13"/>
      <c r="J53" s="16"/>
      <c r="K53" s="16"/>
      <c r="L53" s="22"/>
      <c r="M53" s="21"/>
    </row>
    <row r="54" spans="1:13" ht="12" customHeight="1" x14ac:dyDescent="0.15">
      <c r="A54" s="415">
        <v>24</v>
      </c>
      <c r="B54" s="416">
        <f>VLOOKUP(A54,[1]U12GSL!$B$1:$E$33,2,0)</f>
        <v>3652635</v>
      </c>
      <c r="C54" s="416" t="str">
        <f>VLOOKUP(A54,[1]U12GSL!$B$1:$E$33,3,0)</f>
        <v>天賀谷　香音</v>
      </c>
      <c r="D54" s="416" t="s">
        <v>93</v>
      </c>
      <c r="E54" s="416" t="str">
        <f>VLOOKUP(A54,[1]U12GSL!$B$1:$E$33,4,0)</f>
        <v>エースＴＡ</v>
      </c>
      <c r="F54" s="417" t="s">
        <v>90</v>
      </c>
      <c r="G54" s="14"/>
      <c r="H54" s="13">
        <v>36.619999999999997</v>
      </c>
      <c r="I54" s="13"/>
      <c r="J54" s="16"/>
      <c r="K54" s="16"/>
      <c r="L54" s="22"/>
      <c r="M54" s="21"/>
    </row>
    <row r="55" spans="1:13" ht="12" customHeight="1" x14ac:dyDescent="0.15">
      <c r="A55" s="415"/>
      <c r="B55" s="416"/>
      <c r="C55" s="416"/>
      <c r="D55" s="416"/>
      <c r="E55" s="416"/>
      <c r="F55" s="417"/>
      <c r="G55" s="4"/>
      <c r="H55" s="13">
        <v>62</v>
      </c>
      <c r="I55" s="13"/>
      <c r="J55" s="16"/>
      <c r="K55" s="17" t="s">
        <v>1238</v>
      </c>
      <c r="L55" s="22"/>
      <c r="M55" s="21"/>
    </row>
    <row r="56" spans="1:13" ht="12" customHeight="1" x14ac:dyDescent="0.15">
      <c r="A56" s="415">
        <v>25</v>
      </c>
      <c r="B56" s="416">
        <f>VLOOKUP(A56,[1]U12GSL!$B$1:$E$33,2,0)</f>
        <v>3652625</v>
      </c>
      <c r="C56" s="416" t="str">
        <f>VLOOKUP(A56,[1]U12GSL!$B$1:$E$33,3,0)</f>
        <v>一澤　なお</v>
      </c>
      <c r="D56" s="416" t="s">
        <v>48</v>
      </c>
      <c r="E56" s="466" t="str">
        <f>VLOOKUP(A56,[1]U12GSL!$B$1:$E$33,4,0)</f>
        <v>Ｆｕｎ　ｔｏ　Ｔｅｎｎｉｓ</v>
      </c>
      <c r="F56" s="417" t="s">
        <v>89</v>
      </c>
      <c r="G56" s="10"/>
      <c r="H56" s="13"/>
      <c r="I56" s="13"/>
      <c r="J56" s="16"/>
      <c r="K56" s="350" t="s">
        <v>1120</v>
      </c>
      <c r="L56" s="22"/>
      <c r="M56" s="21"/>
    </row>
    <row r="57" spans="1:13" ht="12" customHeight="1" x14ac:dyDescent="0.15">
      <c r="A57" s="415"/>
      <c r="B57" s="416"/>
      <c r="C57" s="416"/>
      <c r="D57" s="416"/>
      <c r="E57" s="466"/>
      <c r="F57" s="417"/>
      <c r="G57" s="11"/>
      <c r="H57" s="12" t="s">
        <v>1236</v>
      </c>
      <c r="I57" s="13"/>
      <c r="J57" s="16"/>
      <c r="K57" s="13"/>
      <c r="L57" s="22"/>
      <c r="M57" s="21"/>
    </row>
    <row r="58" spans="1:13" ht="12" customHeight="1" x14ac:dyDescent="0.15">
      <c r="A58" s="415">
        <v>26</v>
      </c>
      <c r="B58" s="416">
        <f>VLOOKUP(A58,[1]U12GSL!$B$1:$E$33,2,0)</f>
        <v>3652630</v>
      </c>
      <c r="C58" s="416" t="str">
        <f>VLOOKUP(A58,[1]U12GSL!$B$1:$E$33,3,0)</f>
        <v>高橋　遙華</v>
      </c>
      <c r="D58" s="416" t="s">
        <v>80</v>
      </c>
      <c r="E58" s="416" t="str">
        <f>VLOOKUP(A58,[1]U12GSL!$B$1:$E$33,4,0)</f>
        <v>ＫＣＪＴＡ</v>
      </c>
      <c r="F58" s="417" t="s">
        <v>252</v>
      </c>
      <c r="G58" s="14"/>
      <c r="H58" s="15" t="s">
        <v>1240</v>
      </c>
      <c r="I58" s="13"/>
      <c r="J58" s="16"/>
      <c r="K58" s="13"/>
      <c r="L58" s="22"/>
      <c r="M58" s="21"/>
    </row>
    <row r="59" spans="1:13" ht="12" customHeight="1" x14ac:dyDescent="0.15">
      <c r="A59" s="415"/>
      <c r="B59" s="416"/>
      <c r="C59" s="416"/>
      <c r="D59" s="416"/>
      <c r="E59" s="416"/>
      <c r="F59" s="417"/>
      <c r="G59" s="4"/>
      <c r="H59" s="16">
        <v>62</v>
      </c>
      <c r="I59" s="12" t="s">
        <v>1237</v>
      </c>
      <c r="J59" s="16"/>
      <c r="K59" s="13"/>
      <c r="L59" s="22"/>
      <c r="M59" s="21"/>
    </row>
    <row r="60" spans="1:13" ht="12" customHeight="1" x14ac:dyDescent="0.15">
      <c r="A60" s="415">
        <v>27</v>
      </c>
      <c r="B60" s="416">
        <f>VLOOKUP(A60,[1]U12GSL!$B$1:$E$33,2,0)</f>
        <v>3604988</v>
      </c>
      <c r="C60" s="416" t="str">
        <f>VLOOKUP(A60,[1]U12GSL!$B$1:$E$33,3,0)</f>
        <v>小田嶋　美羽</v>
      </c>
      <c r="D60" s="416" t="s">
        <v>48</v>
      </c>
      <c r="E60" s="416" t="str">
        <f>VLOOKUP(A60,[1]U12GSL!$B$1:$E$33,4,0)</f>
        <v>ＪＡＣ</v>
      </c>
      <c r="F60" s="417" t="s">
        <v>81</v>
      </c>
      <c r="G60" s="10"/>
      <c r="H60" s="16"/>
      <c r="I60" s="15">
        <v>64.61</v>
      </c>
      <c r="J60" s="16"/>
      <c r="K60" s="13"/>
      <c r="L60" s="22"/>
      <c r="M60" s="21"/>
    </row>
    <row r="61" spans="1:13" ht="12" customHeight="1" x14ac:dyDescent="0.15">
      <c r="A61" s="415"/>
      <c r="B61" s="416"/>
      <c r="C61" s="416"/>
      <c r="D61" s="416"/>
      <c r="E61" s="416"/>
      <c r="F61" s="417"/>
      <c r="G61" s="11"/>
      <c r="H61" s="17" t="s">
        <v>1237</v>
      </c>
      <c r="I61" s="16"/>
      <c r="J61" s="16"/>
      <c r="K61" s="13"/>
      <c r="L61" s="22"/>
      <c r="M61" s="21"/>
    </row>
    <row r="62" spans="1:13" ht="12" customHeight="1" x14ac:dyDescent="0.15">
      <c r="A62" s="415">
        <v>28</v>
      </c>
      <c r="B62" s="416">
        <f>VLOOKUP(A62,[1]U12GSL!$B$1:$E$33,2,0)</f>
        <v>3652673</v>
      </c>
      <c r="C62" s="416" t="str">
        <f>VLOOKUP(A62,[1]U12GSL!$B$1:$E$33,3,0)</f>
        <v>田口　那菜</v>
      </c>
      <c r="D62" s="416" t="s">
        <v>48</v>
      </c>
      <c r="E62" s="416" t="str">
        <f>VLOOKUP(A62,[1]U12GSL!$B$1:$E$33,4,0)</f>
        <v>Ｔｅａｍ１０４</v>
      </c>
      <c r="F62" s="417" t="s">
        <v>89</v>
      </c>
      <c r="G62" s="14"/>
      <c r="H62" s="13">
        <v>46.63</v>
      </c>
      <c r="I62" s="16"/>
      <c r="J62" s="16"/>
      <c r="K62" s="13"/>
      <c r="L62" s="22"/>
      <c r="M62" s="21"/>
    </row>
    <row r="63" spans="1:13" ht="12" customHeight="1" x14ac:dyDescent="0.15">
      <c r="A63" s="415"/>
      <c r="B63" s="416"/>
      <c r="C63" s="416"/>
      <c r="D63" s="416"/>
      <c r="E63" s="416"/>
      <c r="F63" s="417"/>
      <c r="G63" s="4"/>
      <c r="H63" s="13">
        <v>64</v>
      </c>
      <c r="I63" s="16"/>
      <c r="J63" s="17" t="s">
        <v>1238</v>
      </c>
      <c r="K63" s="13"/>
      <c r="L63" s="22"/>
      <c r="M63" s="21"/>
    </row>
    <row r="64" spans="1:13" ht="12" customHeight="1" x14ac:dyDescent="0.15">
      <c r="A64" s="415">
        <v>29</v>
      </c>
      <c r="B64" s="416">
        <f>VLOOKUP(A64,[1]U12GSL!$B$1:$E$33,2,0)</f>
        <v>3652657</v>
      </c>
      <c r="C64" s="416" t="str">
        <f>VLOOKUP(A64,[1]U12GSL!$B$1:$E$33,3,0)</f>
        <v>糸賀　美空</v>
      </c>
      <c r="D64" s="416" t="s">
        <v>93</v>
      </c>
      <c r="E64" s="416" t="str">
        <f>VLOOKUP(A64,[1]U12GSL!$B$1:$E$33,4,0)</f>
        <v>Ｔ－１</v>
      </c>
      <c r="F64" s="417" t="s">
        <v>256</v>
      </c>
      <c r="G64" s="10"/>
      <c r="H64" s="13"/>
      <c r="I64" s="16"/>
      <c r="J64" s="13">
        <v>60.61</v>
      </c>
      <c r="K64" s="13"/>
      <c r="L64" s="22"/>
      <c r="M64" s="21"/>
    </row>
    <row r="65" spans="1:13" ht="12" customHeight="1" x14ac:dyDescent="0.15">
      <c r="A65" s="415"/>
      <c r="B65" s="416"/>
      <c r="C65" s="416"/>
      <c r="D65" s="416"/>
      <c r="E65" s="416"/>
      <c r="F65" s="417"/>
      <c r="G65" s="11"/>
      <c r="H65" s="12" t="s">
        <v>1239</v>
      </c>
      <c r="I65" s="16"/>
      <c r="J65" s="13"/>
      <c r="K65" s="13"/>
      <c r="L65" s="22"/>
      <c r="M65" s="21"/>
    </row>
    <row r="66" spans="1:13" ht="12" customHeight="1" x14ac:dyDescent="0.15">
      <c r="A66" s="415">
        <v>30</v>
      </c>
      <c r="B66" s="416">
        <f>VLOOKUP(A66,[1]U12GSL!$B$1:$E$33,2,0)</f>
        <v>3652669</v>
      </c>
      <c r="C66" s="416" t="str">
        <f>VLOOKUP(A66,[1]U12GSL!$B$1:$E$33,3,0)</f>
        <v>小野瀬　結愛</v>
      </c>
      <c r="D66" s="416" t="s">
        <v>48</v>
      </c>
      <c r="E66" s="416" t="str">
        <f>VLOOKUP(A66,[1]U12GSL!$B$1:$E$33,4,0)</f>
        <v>ＫＣＪＴＡ</v>
      </c>
      <c r="F66" s="417" t="s">
        <v>252</v>
      </c>
      <c r="G66" s="14"/>
      <c r="H66" s="13" t="s">
        <v>1241</v>
      </c>
      <c r="I66" s="18"/>
      <c r="J66" s="13"/>
      <c r="K66" s="13"/>
      <c r="L66" s="22"/>
      <c r="M66" s="21"/>
    </row>
    <row r="67" spans="1:13" ht="12" customHeight="1" x14ac:dyDescent="0.15">
      <c r="A67" s="415"/>
      <c r="B67" s="416"/>
      <c r="C67" s="416"/>
      <c r="D67" s="416"/>
      <c r="E67" s="416"/>
      <c r="F67" s="417"/>
      <c r="G67" s="4"/>
      <c r="H67" s="16">
        <v>62.63</v>
      </c>
      <c r="I67" s="17" t="s">
        <v>1238</v>
      </c>
      <c r="J67" s="13"/>
      <c r="K67" s="13"/>
      <c r="L67" s="22"/>
      <c r="M67" s="21"/>
    </row>
    <row r="68" spans="1:13" ht="12" customHeight="1" x14ac:dyDescent="0.15">
      <c r="A68" s="415">
        <v>31</v>
      </c>
      <c r="B68" s="416">
        <f>VLOOKUP(A68,[1]U12GSL!$B$1:$E$33,2,0)</f>
        <v>3652678</v>
      </c>
      <c r="C68" s="416" t="str">
        <f>VLOOKUP(A68,[1]U12GSL!$B$1:$E$33,3,0)</f>
        <v>若林　ろあ</v>
      </c>
      <c r="D68" s="416" t="s">
        <v>253</v>
      </c>
      <c r="E68" s="416" t="str">
        <f>VLOOKUP(A68,[1]U12GSL!$B$1:$E$33,4,0)</f>
        <v>ＣＳＪ</v>
      </c>
      <c r="F68" s="417" t="s">
        <v>29</v>
      </c>
      <c r="G68" s="10"/>
      <c r="H68" s="16"/>
      <c r="I68" s="13">
        <v>61.61</v>
      </c>
      <c r="J68" s="13"/>
      <c r="K68" s="13"/>
      <c r="L68" s="22"/>
      <c r="M68" s="21"/>
    </row>
    <row r="69" spans="1:13" ht="12" customHeight="1" x14ac:dyDescent="0.15">
      <c r="A69" s="415"/>
      <c r="B69" s="416"/>
      <c r="C69" s="416"/>
      <c r="D69" s="416"/>
      <c r="E69" s="416"/>
      <c r="F69" s="417"/>
      <c r="G69" s="11"/>
      <c r="H69" s="17" t="s">
        <v>1238</v>
      </c>
      <c r="I69" s="13"/>
      <c r="J69" s="13"/>
      <c r="K69" s="13"/>
      <c r="L69" s="22"/>
      <c r="M69" s="21"/>
    </row>
    <row r="70" spans="1:13" ht="12" customHeight="1" x14ac:dyDescent="0.15">
      <c r="A70" s="415">
        <v>32</v>
      </c>
      <c r="B70" s="416">
        <f>VLOOKUP(A70,[1]U12GSL!$B$1:$E$33,2,0)</f>
        <v>3652568</v>
      </c>
      <c r="C70" s="416" t="str">
        <f>VLOOKUP(A70,[1]U12GSL!$B$1:$E$33,3,0)</f>
        <v>上坂　真菜</v>
      </c>
      <c r="D70" s="416" t="s">
        <v>32</v>
      </c>
      <c r="E70" s="416" t="str">
        <f>VLOOKUP(A70,[1]U12GSL!$B$1:$E$33,4,0)</f>
        <v>Ｔｅａｍ１０４</v>
      </c>
      <c r="F70" s="417" t="s">
        <v>89</v>
      </c>
      <c r="G70" s="14"/>
      <c r="H70" s="350" t="s">
        <v>1218</v>
      </c>
      <c r="I70" s="13"/>
      <c r="J70" s="13"/>
      <c r="K70" s="13"/>
      <c r="L70" s="22"/>
      <c r="M70" s="21"/>
    </row>
    <row r="71" spans="1:13" ht="12" customHeight="1" x14ac:dyDescent="0.15">
      <c r="A71" s="415"/>
      <c r="B71" s="416"/>
      <c r="C71" s="416"/>
      <c r="D71" s="416"/>
      <c r="E71" s="416"/>
      <c r="F71" s="417"/>
      <c r="G71" s="4"/>
      <c r="H71" s="13"/>
      <c r="I71" s="13"/>
      <c r="J71" s="13"/>
      <c r="K71" s="13"/>
      <c r="L71" s="22"/>
      <c r="M71" s="21"/>
    </row>
    <row r="72" spans="1:13" x14ac:dyDescent="0.15">
      <c r="M72" s="23"/>
    </row>
    <row r="73" spans="1:13" x14ac:dyDescent="0.15">
      <c r="A73" s="4"/>
      <c r="M73" s="23"/>
    </row>
    <row r="74" spans="1:13" x14ac:dyDescent="0.15">
      <c r="B74" s="416"/>
      <c r="C74" s="416"/>
      <c r="D74" s="417"/>
      <c r="E74" s="466"/>
      <c r="F74" s="417"/>
      <c r="G74" s="21"/>
      <c r="H74" s="380"/>
      <c r="I74" s="23"/>
      <c r="M74" s="23"/>
    </row>
    <row r="75" spans="1:13" x14ac:dyDescent="0.15">
      <c r="B75" s="416"/>
      <c r="C75" s="416"/>
      <c r="D75" s="417"/>
      <c r="E75" s="466"/>
      <c r="F75" s="417"/>
      <c r="G75" s="21"/>
      <c r="H75" s="380"/>
      <c r="I75" s="23"/>
      <c r="M75" s="23"/>
    </row>
    <row r="76" spans="1:13" x14ac:dyDescent="0.15">
      <c r="B76" s="416"/>
      <c r="C76" s="416"/>
      <c r="D76" s="417"/>
      <c r="E76" s="416"/>
      <c r="F76" s="417"/>
      <c r="G76" s="21"/>
      <c r="H76" s="352"/>
      <c r="I76" s="23"/>
      <c r="M76" s="23"/>
    </row>
    <row r="77" spans="1:13" x14ac:dyDescent="0.15">
      <c r="B77" s="416"/>
      <c r="C77" s="416"/>
      <c r="D77" s="417"/>
      <c r="E77" s="416"/>
      <c r="F77" s="417"/>
      <c r="G77" s="21"/>
      <c r="H77" s="21"/>
      <c r="I77" s="23"/>
      <c r="M77" s="23"/>
    </row>
    <row r="78" spans="1:13" x14ac:dyDescent="0.15">
      <c r="G78" s="23"/>
      <c r="H78" s="23"/>
      <c r="I78" s="23"/>
      <c r="M78" s="23"/>
    </row>
    <row r="79" spans="1:13" x14ac:dyDescent="0.15">
      <c r="A79" s="4"/>
      <c r="G79" s="23"/>
      <c r="H79" s="23"/>
      <c r="I79" s="23"/>
      <c r="M79" s="23"/>
    </row>
    <row r="80" spans="1:13" x14ac:dyDescent="0.15">
      <c r="B80" s="416"/>
      <c r="C80" s="416"/>
      <c r="D80" s="417"/>
      <c r="E80" s="417"/>
      <c r="F80" s="417"/>
      <c r="G80" s="21"/>
      <c r="H80" s="380"/>
      <c r="I80" s="23"/>
      <c r="M80" s="23"/>
    </row>
    <row r="81" spans="1:9" x14ac:dyDescent="0.15">
      <c r="B81" s="416"/>
      <c r="C81" s="416"/>
      <c r="D81" s="417"/>
      <c r="E81" s="417"/>
      <c r="F81" s="417"/>
      <c r="G81" s="21"/>
      <c r="H81" s="380"/>
      <c r="I81" s="23"/>
    </row>
    <row r="82" spans="1:9" x14ac:dyDescent="0.15">
      <c r="B82" s="416"/>
      <c r="C82" s="416"/>
      <c r="D82" s="417"/>
      <c r="E82" s="416"/>
      <c r="F82" s="417"/>
      <c r="G82" s="21"/>
      <c r="H82" s="380"/>
      <c r="I82" s="23"/>
    </row>
    <row r="83" spans="1:9" x14ac:dyDescent="0.15">
      <c r="B83" s="416"/>
      <c r="C83" s="416"/>
      <c r="D83" s="417"/>
      <c r="E83" s="416"/>
      <c r="F83" s="417"/>
      <c r="G83" s="21"/>
      <c r="H83" s="21"/>
      <c r="I83" s="380"/>
    </row>
    <row r="84" spans="1:9" x14ac:dyDescent="0.15">
      <c r="B84" s="416"/>
      <c r="C84" s="416"/>
      <c r="D84" s="417"/>
      <c r="E84" s="416"/>
      <c r="F84" s="417"/>
      <c r="G84" s="21"/>
      <c r="H84" s="380"/>
      <c r="I84" s="380"/>
    </row>
    <row r="85" spans="1:9" x14ac:dyDescent="0.15">
      <c r="B85" s="416"/>
      <c r="C85" s="416"/>
      <c r="D85" s="417"/>
      <c r="E85" s="416"/>
      <c r="F85" s="417"/>
      <c r="G85" s="21"/>
      <c r="H85" s="380"/>
      <c r="I85" s="23"/>
    </row>
    <row r="86" spans="1:9" x14ac:dyDescent="0.15">
      <c r="B86" s="416"/>
      <c r="C86" s="416"/>
      <c r="D86" s="417"/>
      <c r="E86" s="416"/>
      <c r="F86" s="417"/>
      <c r="G86" s="21"/>
      <c r="H86" s="380"/>
      <c r="I86" s="23"/>
    </row>
    <row r="87" spans="1:9" x14ac:dyDescent="0.15">
      <c r="B87" s="416"/>
      <c r="C87" s="416"/>
      <c r="D87" s="417"/>
      <c r="E87" s="416"/>
      <c r="F87" s="417"/>
      <c r="G87" s="21"/>
      <c r="H87" s="21"/>
      <c r="I87" s="23"/>
    </row>
    <row r="88" spans="1:9" x14ac:dyDescent="0.15">
      <c r="G88" s="23"/>
      <c r="H88" s="23"/>
      <c r="I88" s="23"/>
    </row>
    <row r="89" spans="1:9" x14ac:dyDescent="0.15">
      <c r="A89" s="4"/>
      <c r="B89" s="4"/>
      <c r="G89" s="23"/>
      <c r="H89" s="23"/>
      <c r="I89" s="23"/>
    </row>
    <row r="90" spans="1:9" x14ac:dyDescent="0.15">
      <c r="B90" s="416"/>
      <c r="C90" s="416"/>
      <c r="D90" s="417"/>
      <c r="E90" s="417"/>
      <c r="F90" s="417"/>
      <c r="G90" s="21"/>
      <c r="H90" s="380"/>
      <c r="I90" s="23"/>
    </row>
    <row r="91" spans="1:9" x14ac:dyDescent="0.15">
      <c r="B91" s="416"/>
      <c r="C91" s="416"/>
      <c r="D91" s="417"/>
      <c r="E91" s="417"/>
      <c r="F91" s="417"/>
      <c r="G91" s="21"/>
      <c r="H91" s="380"/>
      <c r="I91" s="23"/>
    </row>
    <row r="92" spans="1:9" x14ac:dyDescent="0.15">
      <c r="B92" s="416"/>
      <c r="C92" s="416"/>
      <c r="D92" s="417"/>
      <c r="E92" s="416"/>
      <c r="F92" s="417"/>
      <c r="G92" s="21"/>
      <c r="H92" s="380"/>
      <c r="I92" s="23"/>
    </row>
    <row r="93" spans="1:9" x14ac:dyDescent="0.15">
      <c r="B93" s="416"/>
      <c r="C93" s="416"/>
      <c r="D93" s="417"/>
      <c r="E93" s="416"/>
      <c r="F93" s="417"/>
      <c r="G93" s="21"/>
      <c r="H93" s="21"/>
      <c r="I93" s="23"/>
    </row>
  </sheetData>
  <mergeCells count="231">
    <mergeCell ref="A60:A61"/>
    <mergeCell ref="A62:A63"/>
    <mergeCell ref="A64:A65"/>
    <mergeCell ref="A66:A67"/>
    <mergeCell ref="A68:A69"/>
    <mergeCell ref="A70:A71"/>
    <mergeCell ref="A48:A49"/>
    <mergeCell ref="A50:A51"/>
    <mergeCell ref="A52:A53"/>
    <mergeCell ref="A54:A55"/>
    <mergeCell ref="A56:A57"/>
    <mergeCell ref="A58:A59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  <mergeCell ref="F68:F69"/>
    <mergeCell ref="B70:B71"/>
    <mergeCell ref="C70:C71"/>
    <mergeCell ref="D70:D71"/>
    <mergeCell ref="E70:E71"/>
    <mergeCell ref="F70:F71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C62:C63"/>
    <mergeCell ref="D62:D63"/>
    <mergeCell ref="E62:E63"/>
    <mergeCell ref="A36:A37"/>
    <mergeCell ref="B56:B57"/>
    <mergeCell ref="C56:C57"/>
    <mergeCell ref="D56:D57"/>
    <mergeCell ref="E56:E57"/>
    <mergeCell ref="F56:F57"/>
    <mergeCell ref="B58:B59"/>
    <mergeCell ref="C58:C59"/>
    <mergeCell ref="F62:F63"/>
    <mergeCell ref="B64:B65"/>
    <mergeCell ref="C64:C65"/>
    <mergeCell ref="D64:D65"/>
    <mergeCell ref="E64:E65"/>
    <mergeCell ref="F64:F65"/>
    <mergeCell ref="D58:D59"/>
    <mergeCell ref="E58:E59"/>
    <mergeCell ref="F58:F59"/>
    <mergeCell ref="B60:B61"/>
    <mergeCell ref="C60:C61"/>
    <mergeCell ref="D60:D61"/>
    <mergeCell ref="E60:E61"/>
    <mergeCell ref="F60:F61"/>
    <mergeCell ref="B62:B63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0:B41"/>
    <mergeCell ref="C40:C41"/>
    <mergeCell ref="D40:D41"/>
    <mergeCell ref="E40:E41"/>
    <mergeCell ref="F40:F4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F20:F21"/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8:A9"/>
    <mergeCell ref="A10:A11"/>
    <mergeCell ref="B10:C11"/>
    <mergeCell ref="F12:F13"/>
    <mergeCell ref="B12:B13"/>
    <mergeCell ref="C12:C13"/>
    <mergeCell ref="D12:D13"/>
    <mergeCell ref="E12:E13"/>
    <mergeCell ref="D10:D11"/>
    <mergeCell ref="E10:E11"/>
    <mergeCell ref="F10:F11"/>
    <mergeCell ref="B8:B9"/>
    <mergeCell ref="C8:C9"/>
    <mergeCell ref="D8:D9"/>
    <mergeCell ref="E8:E9"/>
    <mergeCell ref="F8:F9"/>
    <mergeCell ref="A12:A13"/>
    <mergeCell ref="B74:B75"/>
    <mergeCell ref="C74:C75"/>
    <mergeCell ref="D74:D75"/>
    <mergeCell ref="E74:E75"/>
    <mergeCell ref="F74:F75"/>
    <mergeCell ref="B76:B77"/>
    <mergeCell ref="C76:C77"/>
    <mergeCell ref="D76:D77"/>
    <mergeCell ref="E76:E77"/>
    <mergeCell ref="F76:F77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B90:B91"/>
    <mergeCell ref="C90:C91"/>
    <mergeCell ref="D90:D91"/>
    <mergeCell ref="E90:E91"/>
    <mergeCell ref="F90:F91"/>
    <mergeCell ref="B92:B93"/>
    <mergeCell ref="C92:C93"/>
    <mergeCell ref="D92:D93"/>
    <mergeCell ref="E92:E93"/>
    <mergeCell ref="F92:F93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102"/>
  <sheetViews>
    <sheetView view="pageBreakPreview" topLeftCell="A25" zoomScaleNormal="100" zoomScaleSheetLayoutView="100" workbookViewId="0">
      <selection activeCell="B41" sqref="B41:H48"/>
    </sheetView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10" width="11.125" style="26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2" spans="1:11" ht="17.25" x14ac:dyDescent="0.15">
      <c r="A2" s="167" t="s">
        <v>905</v>
      </c>
      <c r="B2" s="24"/>
      <c r="C2" s="25"/>
      <c r="D2" s="25"/>
      <c r="E2" s="25"/>
      <c r="F2" s="3"/>
    </row>
    <row r="3" spans="1:11" ht="17.25" x14ac:dyDescent="0.15">
      <c r="A3" s="167" t="s">
        <v>97</v>
      </c>
      <c r="B3" s="24"/>
      <c r="C3" s="25"/>
      <c r="D3" s="25"/>
      <c r="E3" s="25"/>
    </row>
    <row r="4" spans="1:11" ht="17.25" x14ac:dyDescent="0.15">
      <c r="A4" s="167"/>
      <c r="B4" s="24"/>
      <c r="C4" s="25"/>
      <c r="D4" s="25"/>
      <c r="E4" s="25"/>
    </row>
    <row r="5" spans="1:11" ht="17.25" x14ac:dyDescent="0.15">
      <c r="A5" s="167"/>
      <c r="B5" s="24"/>
      <c r="C5" s="25"/>
      <c r="D5" s="25"/>
      <c r="E5" s="25"/>
    </row>
    <row r="6" spans="1:11" x14ac:dyDescent="0.15">
      <c r="G6" s="7">
        <v>1</v>
      </c>
      <c r="H6" s="8" t="s">
        <v>2</v>
      </c>
      <c r="I6" s="8" t="s">
        <v>257</v>
      </c>
      <c r="J6" s="9" t="s">
        <v>267</v>
      </c>
      <c r="K6" s="9"/>
    </row>
    <row r="7" spans="1:11" ht="13.5" customHeight="1" x14ac:dyDescent="0.15">
      <c r="A7" s="420">
        <v>1</v>
      </c>
      <c r="B7" s="421">
        <f>VLOOKUP(A7,[1]U12GDL!$B$2:$H$16,2,0)</f>
        <v>3652558</v>
      </c>
      <c r="C7" s="421" t="str">
        <f>VLOOKUP(A7,[1]U12GDL!$B$2:$H$16,3,0)</f>
        <v>山口　はんな</v>
      </c>
      <c r="D7" s="421" t="s">
        <v>5</v>
      </c>
      <c r="E7" s="421" t="str">
        <f>VLOOKUP(A7,[1]U12GDL!$B$2:$H$16,4,0)</f>
        <v>ＮＪＴＣ</v>
      </c>
      <c r="F7" s="422" t="s">
        <v>258</v>
      </c>
      <c r="G7" s="102"/>
      <c r="H7" s="102"/>
      <c r="I7" s="103"/>
      <c r="J7" s="103"/>
      <c r="K7" s="103"/>
    </row>
    <row r="8" spans="1:11" ht="12" customHeight="1" x14ac:dyDescent="0.15">
      <c r="A8" s="420"/>
      <c r="B8" s="421"/>
      <c r="C8" s="421"/>
      <c r="D8" s="421"/>
      <c r="E8" s="421"/>
      <c r="F8" s="422"/>
      <c r="G8" s="102"/>
      <c r="H8" s="102"/>
      <c r="I8" s="103"/>
      <c r="J8" s="103"/>
      <c r="K8" s="103"/>
    </row>
    <row r="9" spans="1:11" ht="12" customHeight="1" x14ac:dyDescent="0.15">
      <c r="A9" s="420"/>
      <c r="B9" s="419">
        <f>VLOOKUP(A7,[1]U12GDL!$B$2:$H$16,5,0)</f>
        <v>3652568</v>
      </c>
      <c r="C9" s="419" t="str">
        <f>VLOOKUP(A7,[1]U12GDL!$B$2:$H$16,6,0)</f>
        <v>上坂　真菜</v>
      </c>
      <c r="D9" s="419" t="s">
        <v>259</v>
      </c>
      <c r="E9" s="419" t="str">
        <f>VLOOKUP(A7,[1]U12GDL!$B$2:$H$16,7,0)</f>
        <v>Ｔｅａｍ１０４</v>
      </c>
      <c r="F9" s="423" t="s">
        <v>6</v>
      </c>
      <c r="G9" s="105"/>
      <c r="H9" s="102"/>
      <c r="I9" s="103"/>
      <c r="J9" s="103"/>
      <c r="K9" s="103"/>
    </row>
    <row r="10" spans="1:11" ht="12" customHeight="1" x14ac:dyDescent="0.15">
      <c r="A10" s="420"/>
      <c r="B10" s="419"/>
      <c r="C10" s="419"/>
      <c r="D10" s="419"/>
      <c r="E10" s="419"/>
      <c r="F10" s="423"/>
      <c r="G10" s="106"/>
      <c r="H10" s="30"/>
      <c r="I10" s="103"/>
      <c r="J10" s="103"/>
      <c r="K10" s="103"/>
    </row>
    <row r="11" spans="1:11" ht="12" customHeight="1" x14ac:dyDescent="0.15">
      <c r="A11" s="420">
        <v>2</v>
      </c>
      <c r="B11" s="421">
        <f>VLOOKUP(A11,[1]U12GDL!$B$2:$H$16,2,0)</f>
        <v>3652669</v>
      </c>
      <c r="C11" s="421" t="str">
        <f>VLOOKUP(A11,[1]U12GDL!$B$2:$H$16,3,0)</f>
        <v>小野瀬　結愛</v>
      </c>
      <c r="D11" s="421" t="s">
        <v>5</v>
      </c>
      <c r="E11" s="421" t="str">
        <f>VLOOKUP(A11,[1]U12GDL!$B$2:$H$16,4,0)</f>
        <v>ＫＣＪＴＡ</v>
      </c>
      <c r="F11" s="422" t="s">
        <v>6</v>
      </c>
      <c r="G11" s="106"/>
      <c r="H11" s="105"/>
      <c r="I11" s="103"/>
      <c r="J11" s="103"/>
      <c r="K11" s="103"/>
    </row>
    <row r="12" spans="1:11" ht="12" customHeight="1" x14ac:dyDescent="0.15">
      <c r="A12" s="420"/>
      <c r="B12" s="421"/>
      <c r="C12" s="421"/>
      <c r="D12" s="421"/>
      <c r="E12" s="421"/>
      <c r="F12" s="422"/>
      <c r="G12" s="107"/>
      <c r="H12" s="106"/>
      <c r="I12" s="103"/>
      <c r="J12" s="103"/>
      <c r="K12" s="117"/>
    </row>
    <row r="13" spans="1:11" ht="12" customHeight="1" x14ac:dyDescent="0.15">
      <c r="A13" s="420"/>
      <c r="B13" s="419">
        <f>VLOOKUP(A11,[1]U12GDL!$B$2:$H$16,5,0)</f>
        <v>3652662</v>
      </c>
      <c r="C13" s="419" t="str">
        <f>VLOOKUP(A11,[1]U12GDL!$B$2:$H$16,6,0)</f>
        <v>関口　七映</v>
      </c>
      <c r="D13" s="419" t="s">
        <v>5</v>
      </c>
      <c r="E13" s="419" t="str">
        <f>VLOOKUP(A11,[1]U12GDL!$B$2:$H$16,7,0)</f>
        <v>ＫＣＪＴＡ</v>
      </c>
      <c r="F13" s="423" t="s">
        <v>6</v>
      </c>
      <c r="G13" s="102"/>
      <c r="H13" s="106"/>
      <c r="I13" s="103"/>
      <c r="J13" s="103"/>
      <c r="K13" s="117"/>
    </row>
    <row r="14" spans="1:11" ht="12" customHeight="1" x14ac:dyDescent="0.15">
      <c r="A14" s="420"/>
      <c r="B14" s="419"/>
      <c r="C14" s="419"/>
      <c r="D14" s="419"/>
      <c r="E14" s="419"/>
      <c r="F14" s="423"/>
      <c r="G14" s="102"/>
      <c r="H14" s="106"/>
      <c r="I14" s="108" t="s">
        <v>1272</v>
      </c>
      <c r="J14" s="103"/>
      <c r="K14" s="117"/>
    </row>
    <row r="15" spans="1:11" ht="12" customHeight="1" x14ac:dyDescent="0.15">
      <c r="A15" s="420">
        <v>3</v>
      </c>
      <c r="B15" s="421">
        <f>VLOOKUP(A15,[1]U12GDL!$B$2:$H$16,2,0)</f>
        <v>3652634</v>
      </c>
      <c r="C15" s="421" t="str">
        <f>VLOOKUP(A15,[1]U12GDL!$B$2:$H$16,3,0)</f>
        <v>上坂　友菜</v>
      </c>
      <c r="D15" s="421" t="s">
        <v>66</v>
      </c>
      <c r="E15" s="421" t="str">
        <f>VLOOKUP(A15,[1]U12GDL!$B$2:$H$16,4,0)</f>
        <v>Ｔｅａｍ１０４</v>
      </c>
      <c r="F15" s="422" t="s">
        <v>211</v>
      </c>
      <c r="G15" s="102"/>
      <c r="H15" s="106"/>
      <c r="I15" s="362" t="s">
        <v>1275</v>
      </c>
      <c r="J15" s="103"/>
      <c r="K15" s="117"/>
    </row>
    <row r="16" spans="1:11" ht="12" customHeight="1" x14ac:dyDescent="0.15">
      <c r="A16" s="420"/>
      <c r="B16" s="421"/>
      <c r="C16" s="421"/>
      <c r="D16" s="421"/>
      <c r="E16" s="421"/>
      <c r="F16" s="422"/>
      <c r="G16" s="30"/>
      <c r="H16" s="106"/>
      <c r="I16" s="110"/>
      <c r="J16" s="103"/>
      <c r="K16" s="117"/>
    </row>
    <row r="17" spans="1:17" ht="12" customHeight="1" x14ac:dyDescent="0.15">
      <c r="A17" s="420"/>
      <c r="B17" s="419">
        <f>VLOOKUP(A15,[1]U12GDL!$B$2:$H$16,5,0)</f>
        <v>3652625</v>
      </c>
      <c r="C17" s="419" t="str">
        <f>VLOOKUP(A15,[1]U12GDL!$B$2:$H$16,6,0)</f>
        <v>一澤　なお</v>
      </c>
      <c r="D17" s="419" t="s">
        <v>64</v>
      </c>
      <c r="E17" s="463" t="str">
        <f>VLOOKUP(A15,[1]U12GDL!$B$2:$H$16,7,0)</f>
        <v>Ｆｕｎ　ｔｏ　Ｔｅｎｎｉｓ</v>
      </c>
      <c r="F17" s="423" t="s">
        <v>211</v>
      </c>
      <c r="G17" s="105"/>
      <c r="H17" s="111"/>
      <c r="I17" s="110"/>
      <c r="J17" s="103"/>
      <c r="K17" s="117"/>
    </row>
    <row r="18" spans="1:17" ht="12" customHeight="1" x14ac:dyDescent="0.15">
      <c r="A18" s="420"/>
      <c r="B18" s="419"/>
      <c r="C18" s="419"/>
      <c r="D18" s="419"/>
      <c r="E18" s="463"/>
      <c r="F18" s="423"/>
      <c r="G18" s="106"/>
      <c r="H18" s="39" t="s">
        <v>1274</v>
      </c>
      <c r="I18" s="110"/>
      <c r="J18" s="103"/>
      <c r="K18" s="117"/>
    </row>
    <row r="19" spans="1:17" ht="12" customHeight="1" x14ac:dyDescent="0.15">
      <c r="A19" s="420">
        <v>4</v>
      </c>
      <c r="B19" s="421">
        <f>VLOOKUP(A19,[1]U12GDL!$B$2:$H$16,2,0)</f>
        <v>3652670</v>
      </c>
      <c r="C19" s="421" t="str">
        <f>VLOOKUP(A19,[1]U12GDL!$B$2:$H$16,3,0)</f>
        <v>木村　彩音</v>
      </c>
      <c r="D19" s="421" t="s">
        <v>5</v>
      </c>
      <c r="E19" s="421" t="str">
        <f>VLOOKUP(A19,[1]U12GDL!$B$2:$H$16,4,0)</f>
        <v>ＫＣＪＴＡ</v>
      </c>
      <c r="F19" s="422" t="s">
        <v>26</v>
      </c>
      <c r="G19" s="106"/>
      <c r="H19" s="102">
        <v>64.63</v>
      </c>
      <c r="I19" s="110"/>
      <c r="J19" s="103"/>
      <c r="K19" s="117"/>
    </row>
    <row r="20" spans="1:17" ht="12" customHeight="1" x14ac:dyDescent="0.15">
      <c r="A20" s="420"/>
      <c r="B20" s="421"/>
      <c r="C20" s="421"/>
      <c r="D20" s="421"/>
      <c r="E20" s="421"/>
      <c r="F20" s="422"/>
      <c r="G20" s="107"/>
      <c r="H20" s="102"/>
      <c r="I20" s="110"/>
      <c r="J20" s="103"/>
      <c r="K20" s="117"/>
    </row>
    <row r="21" spans="1:17" ht="12" customHeight="1" x14ac:dyDescent="0.15">
      <c r="A21" s="420"/>
      <c r="B21" s="419">
        <f>VLOOKUP(A19,[1]U12GDL!$B$2:$H$16,5,0)</f>
        <v>3652676</v>
      </c>
      <c r="C21" s="419" t="str">
        <f>VLOOKUP(A19,[1]U12GDL!$B$2:$H$16,6,0)</f>
        <v>佐藤　亜紀</v>
      </c>
      <c r="D21" s="419" t="s">
        <v>66</v>
      </c>
      <c r="E21" s="419" t="str">
        <f>VLOOKUP(A19,[1]U12GDL!$B$2:$H$16,7,0)</f>
        <v>ＫＣＪＴＡ</v>
      </c>
      <c r="F21" s="423" t="s">
        <v>6</v>
      </c>
      <c r="G21" s="102"/>
      <c r="H21" s="102"/>
      <c r="I21" s="110"/>
      <c r="J21" s="103"/>
      <c r="K21" s="117"/>
    </row>
    <row r="22" spans="1:17" ht="12" customHeight="1" x14ac:dyDescent="0.15">
      <c r="A22" s="420"/>
      <c r="B22" s="419"/>
      <c r="C22" s="419"/>
      <c r="D22" s="419"/>
      <c r="E22" s="419"/>
      <c r="F22" s="423"/>
      <c r="G22" s="102"/>
      <c r="H22" s="102"/>
      <c r="I22" s="110"/>
      <c r="J22" s="113" t="s">
        <v>1270</v>
      </c>
      <c r="K22" s="117"/>
    </row>
    <row r="23" spans="1:17" ht="12" customHeight="1" x14ac:dyDescent="0.15">
      <c r="A23" s="420">
        <v>5</v>
      </c>
      <c r="B23" s="421">
        <f>VLOOKUP(A23,[1]U12GDL!$B$2:$H$16,2,0)</f>
        <v>3652545</v>
      </c>
      <c r="C23" s="421" t="str">
        <f>VLOOKUP(A23,[1]U12GDL!$B$2:$H$16,3,0)</f>
        <v>寺田　帆花</v>
      </c>
      <c r="D23" s="421" t="s">
        <v>5</v>
      </c>
      <c r="E23" s="421" t="str">
        <f>VLOOKUP(A23,[1]U12GDL!$B$2:$H$16,4,0)</f>
        <v>Ａｓｃｈ Ｔ．Ａ</v>
      </c>
      <c r="F23" s="422" t="s">
        <v>260</v>
      </c>
      <c r="G23" s="102"/>
      <c r="H23" s="102"/>
      <c r="I23" s="110"/>
      <c r="J23" s="115">
        <v>62.26</v>
      </c>
      <c r="K23" s="117"/>
    </row>
    <row r="24" spans="1:17" ht="12" customHeight="1" x14ac:dyDescent="0.15">
      <c r="A24" s="420"/>
      <c r="B24" s="421"/>
      <c r="C24" s="421"/>
      <c r="D24" s="421"/>
      <c r="E24" s="421"/>
      <c r="F24" s="422"/>
      <c r="G24" s="30"/>
      <c r="H24" s="102"/>
      <c r="I24" s="110"/>
      <c r="J24" s="378" t="s">
        <v>1271</v>
      </c>
      <c r="K24" s="117"/>
    </row>
    <row r="25" spans="1:17" ht="12" customHeight="1" x14ac:dyDescent="0.15">
      <c r="A25" s="420"/>
      <c r="B25" s="419">
        <f>VLOOKUP(A23,[1]U12GDL!$B$2:$H$16,5,0)</f>
        <v>3652584</v>
      </c>
      <c r="C25" s="419" t="str">
        <f>VLOOKUP(A23,[1]U12GDL!$B$2:$H$16,6,0)</f>
        <v>林　愛子</v>
      </c>
      <c r="D25" s="419" t="s">
        <v>5</v>
      </c>
      <c r="E25" s="419" t="str">
        <f>VLOOKUP(A23,[1]U12GDL!$B$2:$H$16,7,0)</f>
        <v>Ａｓｃｈ Ｔ．Ａ</v>
      </c>
      <c r="F25" s="423" t="s">
        <v>213</v>
      </c>
      <c r="G25" s="105"/>
      <c r="H25" s="102"/>
      <c r="I25" s="110"/>
      <c r="J25" s="117"/>
      <c r="K25" s="117"/>
    </row>
    <row r="26" spans="1:17" ht="12" customHeight="1" x14ac:dyDescent="0.15">
      <c r="A26" s="420"/>
      <c r="B26" s="419"/>
      <c r="C26" s="419"/>
      <c r="D26" s="419"/>
      <c r="E26" s="419"/>
      <c r="F26" s="423"/>
      <c r="G26" s="106"/>
      <c r="H26" s="113" t="s">
        <v>1270</v>
      </c>
      <c r="I26" s="110"/>
      <c r="J26" s="117"/>
      <c r="K26" s="117"/>
      <c r="N26" s="139"/>
      <c r="O26" s="140"/>
      <c r="P26" s="139"/>
      <c r="Q26" s="141"/>
    </row>
    <row r="27" spans="1:17" ht="12" customHeight="1" x14ac:dyDescent="0.15">
      <c r="A27" s="420">
        <v>6</v>
      </c>
      <c r="B27" s="421">
        <f>VLOOKUP(A27,[1]U12GDL!$B$2:$H$16,2,0)</f>
        <v>3652682</v>
      </c>
      <c r="C27" s="421" t="str">
        <f>VLOOKUP(A27,[1]U12GDL!$B$2:$H$16,3,0)</f>
        <v>小嶋　ひかり</v>
      </c>
      <c r="D27" s="421" t="s">
        <v>5</v>
      </c>
      <c r="E27" s="421" t="str">
        <f>VLOOKUP(A27,[1]U12GDL!$B$2:$H$16,4,0)</f>
        <v>大洗ビーチＴＣ</v>
      </c>
      <c r="F27" s="422" t="s">
        <v>6</v>
      </c>
      <c r="G27" s="106"/>
      <c r="H27" s="355" t="s">
        <v>1276</v>
      </c>
      <c r="I27" s="110"/>
      <c r="J27" s="117"/>
      <c r="K27" s="117"/>
    </row>
    <row r="28" spans="1:17" ht="12" customHeight="1" x14ac:dyDescent="0.15">
      <c r="A28" s="420"/>
      <c r="B28" s="421"/>
      <c r="C28" s="421"/>
      <c r="D28" s="421"/>
      <c r="E28" s="421"/>
      <c r="F28" s="422"/>
      <c r="G28" s="107"/>
      <c r="H28" s="106"/>
      <c r="I28" s="110"/>
      <c r="J28" s="117"/>
      <c r="K28" s="117"/>
    </row>
    <row r="29" spans="1:17" ht="12" customHeight="1" x14ac:dyDescent="0.15">
      <c r="A29" s="420"/>
      <c r="B29" s="419">
        <f>VLOOKUP(A27,[1]U12GDL!$B$2:$H$16,5,0)</f>
        <v>3652684</v>
      </c>
      <c r="C29" s="419" t="str">
        <f>VLOOKUP(A27,[1]U12GDL!$B$2:$H$16,6,0)</f>
        <v>白土　真瑚</v>
      </c>
      <c r="D29" s="419" t="s">
        <v>5</v>
      </c>
      <c r="E29" s="419" t="str">
        <f>VLOOKUP(A27,[1]U12GDL!$B$2:$H$16,7,0)</f>
        <v>大洗ビーチＴＣ</v>
      </c>
      <c r="F29" s="423" t="s">
        <v>99</v>
      </c>
      <c r="G29" s="102"/>
      <c r="H29" s="106"/>
      <c r="I29" s="110"/>
      <c r="J29" s="117"/>
      <c r="K29" s="117"/>
    </row>
    <row r="30" spans="1:17" ht="12" customHeight="1" x14ac:dyDescent="0.15">
      <c r="A30" s="420"/>
      <c r="B30" s="419"/>
      <c r="C30" s="419"/>
      <c r="D30" s="419"/>
      <c r="E30" s="419"/>
      <c r="F30" s="423"/>
      <c r="G30" s="102"/>
      <c r="H30" s="106"/>
      <c r="I30" s="113" t="s">
        <v>1270</v>
      </c>
      <c r="J30" s="158"/>
      <c r="K30" s="117"/>
    </row>
    <row r="31" spans="1:17" ht="12" customHeight="1" x14ac:dyDescent="0.15">
      <c r="A31" s="420">
        <v>7</v>
      </c>
      <c r="B31" s="421">
        <f>VLOOKUP(A31,[1]U12GDL!$B$2:$H$16,2,0)</f>
        <v>3652645</v>
      </c>
      <c r="C31" s="421" t="str">
        <f>VLOOKUP(A31,[1]U12GDL!$B$2:$H$16,3,0)</f>
        <v>櫻井　志帆</v>
      </c>
      <c r="D31" s="421" t="s">
        <v>20</v>
      </c>
      <c r="E31" s="421" t="str">
        <f>VLOOKUP(A31,[1]U12GDL!$B$2:$H$16,4,0)</f>
        <v>Ａｓｃｈ Ｔ．Ａ</v>
      </c>
      <c r="F31" s="422" t="s">
        <v>69</v>
      </c>
      <c r="G31" s="102"/>
      <c r="H31" s="106"/>
      <c r="I31" s="103">
        <v>62.62</v>
      </c>
      <c r="J31" s="117"/>
      <c r="K31" s="117"/>
    </row>
    <row r="32" spans="1:17" ht="12" customHeight="1" x14ac:dyDescent="0.15">
      <c r="A32" s="420"/>
      <c r="B32" s="421"/>
      <c r="C32" s="421"/>
      <c r="D32" s="421"/>
      <c r="E32" s="421"/>
      <c r="F32" s="422"/>
      <c r="G32" s="30"/>
      <c r="H32" s="106"/>
      <c r="I32" s="103"/>
      <c r="J32" s="117"/>
      <c r="K32" s="117"/>
    </row>
    <row r="33" spans="1:11" ht="12" customHeight="1" x14ac:dyDescent="0.15">
      <c r="A33" s="420"/>
      <c r="B33" s="419">
        <f>VLOOKUP(A31,[1]U12GDL!$B$2:$H$16,5,0)</f>
        <v>3652674</v>
      </c>
      <c r="C33" s="419" t="str">
        <f>VLOOKUP(A31,[1]U12GDL!$B$2:$H$16,6,0)</f>
        <v>梛野　光</v>
      </c>
      <c r="D33" s="419" t="s">
        <v>20</v>
      </c>
      <c r="E33" s="419" t="str">
        <f>VLOOKUP(A31,[1]U12GDL!$B$2:$H$16,7,0)</f>
        <v>Ａｓｃｈ Ｔ．Ａ</v>
      </c>
      <c r="F33" s="423" t="s">
        <v>6</v>
      </c>
      <c r="G33" s="105"/>
      <c r="H33" s="111"/>
      <c r="I33" s="103"/>
      <c r="J33" s="117"/>
      <c r="K33" s="117"/>
    </row>
    <row r="34" spans="1:11" ht="12" customHeight="1" x14ac:dyDescent="0.15">
      <c r="A34" s="420"/>
      <c r="B34" s="419"/>
      <c r="C34" s="419"/>
      <c r="D34" s="419"/>
      <c r="E34" s="419"/>
      <c r="F34" s="423"/>
      <c r="G34" s="106"/>
      <c r="H34" s="39" t="s">
        <v>1273</v>
      </c>
      <c r="I34" s="103"/>
      <c r="J34" s="117"/>
      <c r="K34" s="117"/>
    </row>
    <row r="35" spans="1:11" ht="12" customHeight="1" x14ac:dyDescent="0.15">
      <c r="A35" s="420">
        <v>8</v>
      </c>
      <c r="B35" s="421">
        <f>VLOOKUP(A35,[1]U12GDL!$B$2:$H$16,2,0)</f>
        <v>3652627</v>
      </c>
      <c r="C35" s="421" t="str">
        <f>VLOOKUP(A35,[1]U12GDL!$B$2:$H$16,3,0)</f>
        <v>竹内　悠浬</v>
      </c>
      <c r="D35" s="421" t="s">
        <v>98</v>
      </c>
      <c r="E35" s="421" t="str">
        <f>VLOOKUP(A35,[1]U12GDL!$B$2:$H$16,4,0)</f>
        <v>ＣＳＪ</v>
      </c>
      <c r="F35" s="422" t="s">
        <v>213</v>
      </c>
      <c r="G35" s="106"/>
      <c r="H35" s="102">
        <v>64.63</v>
      </c>
      <c r="I35" s="103"/>
      <c r="J35" s="117"/>
      <c r="K35" s="117"/>
    </row>
    <row r="36" spans="1:11" ht="12" customHeight="1" x14ac:dyDescent="0.15">
      <c r="A36" s="420"/>
      <c r="B36" s="421"/>
      <c r="C36" s="421"/>
      <c r="D36" s="421"/>
      <c r="E36" s="421"/>
      <c r="F36" s="422"/>
      <c r="G36" s="107"/>
      <c r="H36" s="102"/>
      <c r="I36" s="103"/>
      <c r="J36" s="117"/>
      <c r="K36" s="117"/>
    </row>
    <row r="37" spans="1:11" ht="12" customHeight="1" x14ac:dyDescent="0.15">
      <c r="A37" s="420"/>
      <c r="B37" s="419">
        <f>VLOOKUP(A35,[1]U12GDL!$B$2:$H$16,5,0)</f>
        <v>3652649</v>
      </c>
      <c r="C37" s="419" t="str">
        <f>VLOOKUP(A35,[1]U12GDL!$B$2:$H$16,6,0)</f>
        <v>西谷　綾乃</v>
      </c>
      <c r="D37" s="419" t="s">
        <v>259</v>
      </c>
      <c r="E37" s="419" t="str">
        <f>VLOOKUP(A35,[1]U12GDL!$B$2:$H$16,7,0)</f>
        <v>ＣＳＪ</v>
      </c>
      <c r="F37" s="423" t="s">
        <v>6</v>
      </c>
      <c r="G37" s="102"/>
      <c r="H37" s="102"/>
      <c r="I37" s="103"/>
      <c r="J37" s="117"/>
      <c r="K37" s="117"/>
    </row>
    <row r="38" spans="1:11" ht="12" customHeight="1" x14ac:dyDescent="0.15">
      <c r="A38" s="420"/>
      <c r="B38" s="419"/>
      <c r="C38" s="419"/>
      <c r="D38" s="419"/>
      <c r="E38" s="419"/>
      <c r="F38" s="423"/>
      <c r="G38" s="102"/>
      <c r="H38" s="102"/>
      <c r="I38" s="103"/>
      <c r="J38" s="117"/>
      <c r="K38" s="117"/>
    </row>
    <row r="39" spans="1:11" ht="10.5" customHeight="1" x14ac:dyDescent="0.15">
      <c r="A39" s="48"/>
      <c r="B39" s="49"/>
      <c r="C39" s="48"/>
      <c r="D39" s="48"/>
      <c r="E39" s="48"/>
      <c r="F39" s="48"/>
      <c r="G39" s="27"/>
      <c r="H39" s="27"/>
      <c r="K39" s="45"/>
    </row>
    <row r="40" spans="1:11" ht="12" customHeight="1" x14ac:dyDescent="0.15">
      <c r="A40" s="48"/>
      <c r="B40" s="49"/>
      <c r="C40" s="48"/>
      <c r="D40" s="48"/>
      <c r="E40" s="48"/>
      <c r="F40" s="48"/>
      <c r="G40" s="27"/>
      <c r="H40" s="27"/>
    </row>
    <row r="41" spans="1:11" x14ac:dyDescent="0.15">
      <c r="A41" s="48"/>
      <c r="B41" s="435"/>
      <c r="C41" s="430"/>
      <c r="D41" s="430"/>
      <c r="E41" s="430"/>
      <c r="F41" s="430"/>
      <c r="G41" s="383"/>
      <c r="H41" s="27"/>
    </row>
    <row r="42" spans="1:11" x14ac:dyDescent="0.15">
      <c r="A42" s="48"/>
      <c r="B42" s="435"/>
      <c r="C42" s="430"/>
      <c r="D42" s="430"/>
      <c r="E42" s="430"/>
      <c r="F42" s="430"/>
      <c r="G42" s="30"/>
      <c r="H42" s="27"/>
    </row>
    <row r="43" spans="1:11" x14ac:dyDescent="0.15">
      <c r="A43" s="48"/>
      <c r="B43" s="435"/>
      <c r="C43" s="430"/>
      <c r="D43" s="430"/>
      <c r="E43" s="430"/>
      <c r="F43" s="430"/>
      <c r="G43" s="105"/>
      <c r="H43" s="27"/>
    </row>
    <row r="44" spans="1:11" x14ac:dyDescent="0.15">
      <c r="A44" s="48"/>
      <c r="B44" s="435"/>
      <c r="C44" s="430"/>
      <c r="D44" s="430"/>
      <c r="E44" s="430"/>
      <c r="F44" s="430"/>
      <c r="G44" s="106"/>
      <c r="H44" s="384"/>
      <c r="I44" s="45"/>
    </row>
    <row r="45" spans="1:11" x14ac:dyDescent="0.15">
      <c r="A45" s="48"/>
      <c r="B45" s="435"/>
      <c r="C45" s="430"/>
      <c r="D45" s="430"/>
      <c r="E45" s="430"/>
      <c r="F45" s="430"/>
      <c r="G45" s="106"/>
      <c r="H45" s="353"/>
    </row>
    <row r="46" spans="1:11" x14ac:dyDescent="0.15">
      <c r="A46" s="48"/>
      <c r="B46" s="435"/>
      <c r="C46" s="430"/>
      <c r="D46" s="430"/>
      <c r="E46" s="430"/>
      <c r="F46" s="430"/>
      <c r="G46" s="107"/>
      <c r="H46" s="353"/>
    </row>
    <row r="47" spans="1:11" x14ac:dyDescent="0.15">
      <c r="A47" s="48"/>
      <c r="B47" s="435"/>
      <c r="C47" s="430"/>
      <c r="D47" s="430"/>
      <c r="E47" s="430"/>
      <c r="F47" s="430"/>
      <c r="G47" s="383"/>
      <c r="H47" s="27"/>
    </row>
    <row r="48" spans="1:11" x14ac:dyDescent="0.15">
      <c r="A48" s="48"/>
      <c r="B48" s="435"/>
      <c r="C48" s="430"/>
      <c r="D48" s="430"/>
      <c r="E48" s="430"/>
      <c r="F48" s="430"/>
      <c r="G48" s="383"/>
      <c r="H48" s="27"/>
    </row>
    <row r="49" spans="1:8" x14ac:dyDescent="0.15">
      <c r="A49" s="48"/>
      <c r="B49" s="49"/>
      <c r="C49" s="48"/>
      <c r="D49" s="48"/>
      <c r="E49" s="48"/>
      <c r="F49" s="48"/>
      <c r="G49" s="27"/>
      <c r="H49" s="27"/>
    </row>
    <row r="50" spans="1:8" x14ac:dyDescent="0.15">
      <c r="A50" s="48"/>
      <c r="B50" s="49"/>
      <c r="C50" s="48"/>
      <c r="D50" s="48"/>
      <c r="E50" s="48"/>
      <c r="F50" s="48"/>
      <c r="G50" s="27"/>
      <c r="H50" s="27"/>
    </row>
    <row r="51" spans="1:8" x14ac:dyDescent="0.15">
      <c r="A51" s="48"/>
      <c r="B51" s="49"/>
      <c r="C51" s="48"/>
      <c r="D51" s="48"/>
      <c r="E51" s="48"/>
      <c r="F51" s="48"/>
      <c r="G51" s="27"/>
      <c r="H51" s="27"/>
    </row>
    <row r="52" spans="1:8" x14ac:dyDescent="0.15">
      <c r="A52" s="48"/>
      <c r="B52" s="49"/>
      <c r="C52" s="48"/>
      <c r="D52" s="48"/>
      <c r="E52" s="48"/>
      <c r="F52" s="48"/>
      <c r="G52" s="27"/>
      <c r="H52" s="27"/>
    </row>
    <row r="53" spans="1:8" x14ac:dyDescent="0.15">
      <c r="A53" s="48"/>
      <c r="B53" s="49"/>
      <c r="C53" s="48"/>
      <c r="D53" s="48"/>
      <c r="E53" s="48"/>
      <c r="F53" s="48"/>
      <c r="G53" s="27"/>
      <c r="H53" s="27"/>
    </row>
    <row r="54" spans="1:8" x14ac:dyDescent="0.15">
      <c r="A54" s="48"/>
      <c r="B54" s="49"/>
      <c r="C54" s="48"/>
      <c r="D54" s="48"/>
      <c r="E54" s="48"/>
      <c r="F54" s="48"/>
      <c r="G54" s="27"/>
      <c r="H54" s="27"/>
    </row>
    <row r="55" spans="1:8" x14ac:dyDescent="0.15">
      <c r="A55" s="48"/>
      <c r="B55" s="49"/>
      <c r="C55" s="48"/>
      <c r="D55" s="48"/>
      <c r="E55" s="48"/>
      <c r="F55" s="48"/>
      <c r="G55" s="27"/>
      <c r="H55" s="27"/>
    </row>
    <row r="56" spans="1:8" x14ac:dyDescent="0.15">
      <c r="A56" s="48"/>
      <c r="B56" s="49"/>
      <c r="C56" s="48"/>
      <c r="D56" s="48"/>
      <c r="E56" s="48"/>
      <c r="F56" s="48"/>
      <c r="G56" s="27"/>
      <c r="H56" s="27"/>
    </row>
    <row r="57" spans="1:8" x14ac:dyDescent="0.15">
      <c r="A57" s="48"/>
      <c r="B57" s="49"/>
      <c r="C57" s="48"/>
      <c r="D57" s="48"/>
      <c r="E57" s="48"/>
      <c r="F57" s="48"/>
      <c r="G57" s="27"/>
      <c r="H57" s="27"/>
    </row>
    <row r="58" spans="1:8" x14ac:dyDescent="0.15">
      <c r="A58" s="48"/>
      <c r="B58" s="49"/>
      <c r="C58" s="48"/>
      <c r="D58" s="48"/>
      <c r="E58" s="48"/>
      <c r="F58" s="48"/>
      <c r="G58" s="27"/>
      <c r="H58" s="27"/>
    </row>
    <row r="59" spans="1:8" x14ac:dyDescent="0.15">
      <c r="A59" s="48"/>
      <c r="B59" s="49"/>
      <c r="C59" s="48"/>
      <c r="D59" s="48"/>
      <c r="E59" s="48"/>
      <c r="F59" s="48"/>
      <c r="G59" s="27"/>
      <c r="H59" s="27"/>
    </row>
    <row r="60" spans="1:8" x14ac:dyDescent="0.15">
      <c r="A60" s="48"/>
      <c r="B60" s="49"/>
      <c r="C60" s="48"/>
      <c r="D60" s="48"/>
      <c r="E60" s="48"/>
      <c r="F60" s="48"/>
      <c r="G60" s="27"/>
      <c r="H60" s="27"/>
    </row>
    <row r="61" spans="1:8" x14ac:dyDescent="0.15">
      <c r="A61" s="48"/>
      <c r="B61" s="49"/>
      <c r="C61" s="48"/>
      <c r="D61" s="48"/>
      <c r="E61" s="48"/>
      <c r="F61" s="48"/>
      <c r="G61" s="27"/>
      <c r="H61" s="27"/>
    </row>
    <row r="62" spans="1:8" x14ac:dyDescent="0.15">
      <c r="A62" s="48"/>
      <c r="B62" s="49"/>
      <c r="C62" s="48"/>
      <c r="D62" s="48"/>
      <c r="E62" s="48"/>
      <c r="F62" s="48"/>
      <c r="G62" s="27"/>
      <c r="H62" s="27"/>
    </row>
    <row r="63" spans="1:8" x14ac:dyDescent="0.15">
      <c r="A63" s="48"/>
      <c r="B63" s="49"/>
      <c r="C63" s="48"/>
      <c r="D63" s="48"/>
      <c r="E63" s="48"/>
      <c r="F63" s="48"/>
      <c r="G63" s="27"/>
      <c r="H63" s="27"/>
    </row>
    <row r="64" spans="1:8" x14ac:dyDescent="0.15">
      <c r="A64" s="48"/>
      <c r="B64" s="49"/>
      <c r="C64" s="48"/>
      <c r="D64" s="48"/>
      <c r="E64" s="48"/>
      <c r="F64" s="48"/>
      <c r="G64" s="27"/>
      <c r="H64" s="27"/>
    </row>
    <row r="65" spans="1:11" x14ac:dyDescent="0.15">
      <c r="A65" s="48"/>
      <c r="B65" s="49"/>
      <c r="C65" s="48"/>
      <c r="D65" s="48"/>
      <c r="E65" s="48"/>
      <c r="F65" s="48"/>
      <c r="G65" s="27"/>
      <c r="H65" s="27"/>
    </row>
    <row r="66" spans="1:11" x14ac:dyDescent="0.15">
      <c r="A66" s="48"/>
      <c r="B66" s="49"/>
      <c r="C66" s="48"/>
      <c r="D66" s="48"/>
      <c r="E66" s="48"/>
      <c r="F66" s="48"/>
      <c r="G66" s="27"/>
      <c r="H66" s="27"/>
    </row>
    <row r="67" spans="1:11" x14ac:dyDescent="0.15">
      <c r="A67" s="48"/>
      <c r="B67" s="49"/>
      <c r="C67" s="48"/>
      <c r="D67" s="48"/>
      <c r="E67" s="48"/>
      <c r="F67" s="48"/>
      <c r="G67" s="27"/>
      <c r="H67" s="27"/>
    </row>
    <row r="68" spans="1:11" x14ac:dyDescent="0.15">
      <c r="A68" s="48"/>
      <c r="B68" s="49"/>
      <c r="C68" s="48"/>
      <c r="D68" s="48"/>
      <c r="E68" s="48"/>
      <c r="F68" s="48"/>
      <c r="G68" s="27"/>
      <c r="H68" s="27"/>
      <c r="I68" s="4"/>
      <c r="J68" s="4"/>
      <c r="K68" s="4"/>
    </row>
    <row r="69" spans="1:11" x14ac:dyDescent="0.15">
      <c r="A69" s="48"/>
      <c r="B69" s="49"/>
      <c r="C69" s="48"/>
      <c r="D69" s="48"/>
      <c r="E69" s="48"/>
      <c r="F69" s="48"/>
      <c r="G69" s="27"/>
      <c r="H69" s="27"/>
      <c r="I69" s="4"/>
      <c r="J69" s="4"/>
      <c r="K69" s="4"/>
    </row>
    <row r="70" spans="1:11" x14ac:dyDescent="0.15">
      <c r="A70" s="48"/>
      <c r="B70" s="49"/>
      <c r="C70" s="48"/>
      <c r="D70" s="48"/>
      <c r="E70" s="48"/>
      <c r="F70" s="48"/>
      <c r="G70" s="27"/>
      <c r="H70" s="27"/>
      <c r="I70" s="4"/>
      <c r="J70" s="4"/>
      <c r="K70" s="4"/>
    </row>
    <row r="71" spans="1:11" x14ac:dyDescent="0.15">
      <c r="A71" s="48"/>
      <c r="B71" s="49"/>
      <c r="C71" s="48"/>
      <c r="D71" s="48"/>
      <c r="E71" s="48"/>
      <c r="F71" s="48"/>
      <c r="G71" s="27"/>
      <c r="H71" s="27"/>
      <c r="I71" s="4"/>
      <c r="J71" s="4"/>
      <c r="K71" s="4"/>
    </row>
    <row r="72" spans="1:11" x14ac:dyDescent="0.15">
      <c r="A72" s="48"/>
      <c r="B72" s="49"/>
      <c r="C72" s="48"/>
      <c r="D72" s="48"/>
      <c r="E72" s="48"/>
      <c r="F72" s="48"/>
      <c r="G72" s="27"/>
      <c r="H72" s="27"/>
      <c r="I72" s="4"/>
      <c r="J72" s="4"/>
      <c r="K72" s="4"/>
    </row>
    <row r="73" spans="1:11" x14ac:dyDescent="0.15">
      <c r="A73" s="48"/>
      <c r="B73" s="49"/>
      <c r="C73" s="48"/>
      <c r="D73" s="48"/>
      <c r="E73" s="48"/>
      <c r="F73" s="48"/>
      <c r="G73" s="27"/>
      <c r="H73" s="27"/>
      <c r="I73" s="4"/>
      <c r="J73" s="4"/>
      <c r="K73" s="4"/>
    </row>
    <row r="74" spans="1:11" x14ac:dyDescent="0.15">
      <c r="A74" s="48"/>
      <c r="B74" s="49"/>
      <c r="C74" s="48"/>
      <c r="D74" s="48"/>
      <c r="E74" s="48"/>
      <c r="F74" s="48"/>
      <c r="G74" s="27"/>
      <c r="H74" s="27"/>
      <c r="I74" s="4"/>
      <c r="J74" s="4"/>
      <c r="K74" s="4"/>
    </row>
    <row r="75" spans="1:11" x14ac:dyDescent="0.15">
      <c r="A75" s="48"/>
      <c r="B75" s="49"/>
      <c r="C75" s="48"/>
      <c r="D75" s="48"/>
      <c r="E75" s="48"/>
      <c r="F75" s="48"/>
      <c r="G75" s="27"/>
      <c r="H75" s="27"/>
      <c r="I75" s="4"/>
      <c r="J75" s="4"/>
      <c r="K75" s="4"/>
    </row>
    <row r="76" spans="1:11" x14ac:dyDescent="0.15">
      <c r="I76" s="4"/>
      <c r="J76" s="4"/>
      <c r="K76" s="4"/>
    </row>
    <row r="77" spans="1:11" x14ac:dyDescent="0.15">
      <c r="I77" s="4"/>
      <c r="J77" s="4"/>
      <c r="K77" s="4"/>
    </row>
    <row r="78" spans="1:11" x14ac:dyDescent="0.15">
      <c r="I78" s="4"/>
      <c r="J78" s="4"/>
      <c r="K78" s="4"/>
    </row>
    <row r="79" spans="1:11" x14ac:dyDescent="0.15">
      <c r="I79" s="4"/>
      <c r="J79" s="4"/>
      <c r="K79" s="4"/>
    </row>
    <row r="80" spans="1:11" x14ac:dyDescent="0.15">
      <c r="I80" s="4"/>
      <c r="J80" s="4"/>
      <c r="K80" s="4"/>
    </row>
    <row r="81" spans="7:11" x14ac:dyDescent="0.15">
      <c r="I81" s="4"/>
      <c r="J81" s="4"/>
      <c r="K81" s="4"/>
    </row>
    <row r="82" spans="7:11" x14ac:dyDescent="0.15">
      <c r="I82" s="4"/>
      <c r="J82" s="4"/>
      <c r="K82" s="4"/>
    </row>
    <row r="83" spans="7:11" x14ac:dyDescent="0.15">
      <c r="I83" s="4"/>
      <c r="J83" s="4"/>
      <c r="K83" s="4"/>
    </row>
    <row r="84" spans="7:11" x14ac:dyDescent="0.15">
      <c r="G84" s="4"/>
      <c r="H84" s="4"/>
      <c r="I84" s="4"/>
      <c r="J84" s="4"/>
      <c r="K84" s="4"/>
    </row>
    <row r="85" spans="7:11" x14ac:dyDescent="0.15">
      <c r="G85" s="4"/>
      <c r="H85" s="4"/>
      <c r="I85" s="4"/>
      <c r="J85" s="4"/>
      <c r="K85" s="4"/>
    </row>
    <row r="86" spans="7:11" x14ac:dyDescent="0.15">
      <c r="G86" s="4"/>
      <c r="H86" s="4"/>
      <c r="I86" s="4"/>
      <c r="J86" s="4"/>
      <c r="K86" s="4"/>
    </row>
    <row r="87" spans="7:11" x14ac:dyDescent="0.15">
      <c r="G87" s="4"/>
      <c r="H87" s="4"/>
      <c r="I87" s="4"/>
      <c r="J87" s="4"/>
      <c r="K87" s="4"/>
    </row>
    <row r="88" spans="7:11" x14ac:dyDescent="0.15">
      <c r="G88" s="4"/>
      <c r="H88" s="4"/>
      <c r="I88" s="4"/>
      <c r="J88" s="4"/>
      <c r="K88" s="4"/>
    </row>
    <row r="89" spans="7:11" x14ac:dyDescent="0.15">
      <c r="G89" s="4"/>
      <c r="H89" s="4"/>
      <c r="I89" s="4"/>
      <c r="J89" s="4"/>
      <c r="K89" s="4"/>
    </row>
    <row r="90" spans="7:11" x14ac:dyDescent="0.15">
      <c r="G90" s="4"/>
      <c r="H90" s="4"/>
      <c r="I90" s="4"/>
      <c r="J90" s="4"/>
      <c r="K90" s="4"/>
    </row>
    <row r="91" spans="7:11" x14ac:dyDescent="0.15">
      <c r="G91" s="4"/>
      <c r="H91" s="4"/>
      <c r="I91" s="4"/>
      <c r="J91" s="4"/>
      <c r="K91" s="4"/>
    </row>
    <row r="92" spans="7:11" x14ac:dyDescent="0.15">
      <c r="G92" s="4"/>
      <c r="H92" s="4"/>
      <c r="I92" s="4"/>
      <c r="J92" s="4"/>
      <c r="K92" s="4"/>
    </row>
    <row r="93" spans="7:11" x14ac:dyDescent="0.15">
      <c r="G93" s="4"/>
      <c r="H93" s="4"/>
      <c r="I93" s="4"/>
      <c r="J93" s="4"/>
      <c r="K93" s="4"/>
    </row>
    <row r="94" spans="7:11" x14ac:dyDescent="0.15">
      <c r="G94" s="4"/>
      <c r="H94" s="4"/>
      <c r="I94" s="4"/>
      <c r="J94" s="4"/>
      <c r="K94" s="4"/>
    </row>
    <row r="95" spans="7:11" x14ac:dyDescent="0.15">
      <c r="G95" s="4"/>
      <c r="H95" s="4"/>
      <c r="I95" s="4"/>
      <c r="J95" s="4"/>
      <c r="K95" s="4"/>
    </row>
    <row r="96" spans="7:11" x14ac:dyDescent="0.15">
      <c r="G96" s="4"/>
      <c r="H96" s="4"/>
      <c r="I96" s="4"/>
      <c r="J96" s="4"/>
      <c r="K96" s="4"/>
    </row>
    <row r="97" spans="7:11" x14ac:dyDescent="0.15">
      <c r="G97" s="4"/>
      <c r="H97" s="4"/>
      <c r="I97" s="4"/>
      <c r="J97" s="4"/>
      <c r="K97" s="4"/>
    </row>
    <row r="98" spans="7:11" x14ac:dyDescent="0.15">
      <c r="G98" s="4"/>
      <c r="H98" s="4"/>
      <c r="I98" s="4"/>
      <c r="J98" s="4"/>
      <c r="K98" s="4"/>
    </row>
    <row r="99" spans="7:11" x14ac:dyDescent="0.15">
      <c r="G99" s="4"/>
      <c r="H99" s="4"/>
      <c r="I99" s="4"/>
      <c r="J99" s="4"/>
      <c r="K99" s="4"/>
    </row>
    <row r="100" spans="7:11" x14ac:dyDescent="0.15">
      <c r="G100" s="4"/>
      <c r="H100" s="4"/>
      <c r="I100" s="4"/>
      <c r="J100" s="4"/>
      <c r="K100" s="4"/>
    </row>
    <row r="101" spans="7:11" x14ac:dyDescent="0.15">
      <c r="G101" s="4"/>
      <c r="H101" s="4"/>
      <c r="I101" s="4"/>
      <c r="J101" s="4"/>
      <c r="K101" s="4"/>
    </row>
    <row r="102" spans="7:11" x14ac:dyDescent="0.15">
      <c r="G102" s="4"/>
      <c r="H102" s="4"/>
      <c r="I102" s="4"/>
      <c r="J102" s="4"/>
      <c r="K102" s="4"/>
    </row>
  </sheetData>
  <mergeCells count="108">
    <mergeCell ref="A31:A34"/>
    <mergeCell ref="B31:B32"/>
    <mergeCell ref="C31:C32"/>
    <mergeCell ref="D31:D32"/>
    <mergeCell ref="F37:F38"/>
    <mergeCell ref="A35:A38"/>
    <mergeCell ref="B35:B36"/>
    <mergeCell ref="C35:C36"/>
    <mergeCell ref="D35:D36"/>
    <mergeCell ref="E35:E36"/>
    <mergeCell ref="B37:B38"/>
    <mergeCell ref="C37:C38"/>
    <mergeCell ref="D37:D38"/>
    <mergeCell ref="E37:E38"/>
    <mergeCell ref="F35:F36"/>
    <mergeCell ref="B33:B34"/>
    <mergeCell ref="A23:A26"/>
    <mergeCell ref="B23:B24"/>
    <mergeCell ref="C23:C24"/>
    <mergeCell ref="D23:D24"/>
    <mergeCell ref="E23:E24"/>
    <mergeCell ref="F27:F28"/>
    <mergeCell ref="B25:B26"/>
    <mergeCell ref="C25:C26"/>
    <mergeCell ref="D25:D26"/>
    <mergeCell ref="E25:E26"/>
    <mergeCell ref="F25:F26"/>
    <mergeCell ref="A27:A30"/>
    <mergeCell ref="B27:B28"/>
    <mergeCell ref="C27:C28"/>
    <mergeCell ref="D27:D28"/>
    <mergeCell ref="E27:E28"/>
    <mergeCell ref="B29:B30"/>
    <mergeCell ref="C29:C30"/>
    <mergeCell ref="D29:D30"/>
    <mergeCell ref="E29:E30"/>
    <mergeCell ref="F29:F30"/>
    <mergeCell ref="A15:A18"/>
    <mergeCell ref="B15:B16"/>
    <mergeCell ref="C15:C16"/>
    <mergeCell ref="D15:D16"/>
    <mergeCell ref="E15:E16"/>
    <mergeCell ref="F19:F20"/>
    <mergeCell ref="B17:B18"/>
    <mergeCell ref="C17:C18"/>
    <mergeCell ref="D17:D18"/>
    <mergeCell ref="E17:E18"/>
    <mergeCell ref="F17:F18"/>
    <mergeCell ref="A19:A22"/>
    <mergeCell ref="B19:B20"/>
    <mergeCell ref="C19:C20"/>
    <mergeCell ref="D19:D20"/>
    <mergeCell ref="E19:E20"/>
    <mergeCell ref="B21:B22"/>
    <mergeCell ref="C21:C22"/>
    <mergeCell ref="D21:D22"/>
    <mergeCell ref="E21:E22"/>
    <mergeCell ref="F21:F22"/>
    <mergeCell ref="A7:A10"/>
    <mergeCell ref="B7:B8"/>
    <mergeCell ref="C7:C8"/>
    <mergeCell ref="D7:D8"/>
    <mergeCell ref="E7:E8"/>
    <mergeCell ref="F11:F12"/>
    <mergeCell ref="B9:B10"/>
    <mergeCell ref="C9:C10"/>
    <mergeCell ref="D9:D10"/>
    <mergeCell ref="E9:E10"/>
    <mergeCell ref="F9:F10"/>
    <mergeCell ref="A11:A14"/>
    <mergeCell ref="B11:B12"/>
    <mergeCell ref="C11:C12"/>
    <mergeCell ref="D11:D12"/>
    <mergeCell ref="E11:E12"/>
    <mergeCell ref="B13:B14"/>
    <mergeCell ref="C13:C14"/>
    <mergeCell ref="D13:D14"/>
    <mergeCell ref="E13:E14"/>
    <mergeCell ref="F13:F14"/>
    <mergeCell ref="B41:B42"/>
    <mergeCell ref="B43:B44"/>
    <mergeCell ref="B47:B48"/>
    <mergeCell ref="B45:B46"/>
    <mergeCell ref="C41:C42"/>
    <mergeCell ref="C43:C44"/>
    <mergeCell ref="C45:C46"/>
    <mergeCell ref="C47:C48"/>
    <mergeCell ref="F7:F8"/>
    <mergeCell ref="F15:F16"/>
    <mergeCell ref="F23:F24"/>
    <mergeCell ref="C33:C34"/>
    <mergeCell ref="D33:D34"/>
    <mergeCell ref="E33:E34"/>
    <mergeCell ref="F33:F34"/>
    <mergeCell ref="F31:F32"/>
    <mergeCell ref="E31:E32"/>
    <mergeCell ref="F43:F44"/>
    <mergeCell ref="F41:F42"/>
    <mergeCell ref="F45:F46"/>
    <mergeCell ref="F47:F48"/>
    <mergeCell ref="D41:D42"/>
    <mergeCell ref="D43:D44"/>
    <mergeCell ref="D45:D46"/>
    <mergeCell ref="D47:D48"/>
    <mergeCell ref="E41:E42"/>
    <mergeCell ref="E43:E44"/>
    <mergeCell ref="E45:E46"/>
    <mergeCell ref="E47:E48"/>
  </mergeCells>
  <phoneticPr fontId="2"/>
  <pageMargins left="0.7" right="0.7" top="0.75" bottom="0.75" header="0.3" footer="0.3"/>
  <pageSetup paperSize="9" scale="90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5"/>
  <sheetViews>
    <sheetView topLeftCell="A10" workbookViewId="0">
      <selection activeCell="G36" sqref="G36"/>
    </sheetView>
  </sheetViews>
  <sheetFormatPr defaultRowHeight="13.5" x14ac:dyDescent="0.15"/>
  <cols>
    <col min="2" max="2" width="11.5" bestFit="1" customWidth="1"/>
    <col min="3" max="3" width="11.25" bestFit="1" customWidth="1"/>
    <col min="4" max="4" width="2.375" bestFit="1" customWidth="1"/>
    <col min="5" max="5" width="19.5" bestFit="1" customWidth="1"/>
    <col min="6" max="6" width="2.375" bestFit="1" customWidth="1"/>
  </cols>
  <sheetData>
    <row r="1" spans="1:9" ht="14.25" x14ac:dyDescent="0.15">
      <c r="A1" s="1" t="s">
        <v>906</v>
      </c>
    </row>
    <row r="2" spans="1:9" ht="14.25" x14ac:dyDescent="0.15">
      <c r="A2" s="1" t="s">
        <v>1300</v>
      </c>
    </row>
    <row r="4" spans="1:9" x14ac:dyDescent="0.15">
      <c r="A4" s="4" t="s">
        <v>942</v>
      </c>
    </row>
    <row r="5" spans="1:9" x14ac:dyDescent="0.15">
      <c r="B5" s="416">
        <v>3652558</v>
      </c>
      <c r="C5" s="416" t="s">
        <v>1263</v>
      </c>
      <c r="D5" s="417" t="s">
        <v>1157</v>
      </c>
      <c r="E5" s="466" t="s">
        <v>526</v>
      </c>
      <c r="F5" s="417" t="s">
        <v>1158</v>
      </c>
      <c r="G5" s="10"/>
      <c r="H5" s="380"/>
      <c r="I5" s="23"/>
    </row>
    <row r="6" spans="1:9" x14ac:dyDescent="0.15">
      <c r="B6" s="416"/>
      <c r="C6" s="416"/>
      <c r="D6" s="417"/>
      <c r="E6" s="466"/>
      <c r="F6" s="417"/>
      <c r="G6" s="11"/>
      <c r="H6" s="12" t="s">
        <v>1230</v>
      </c>
      <c r="I6" s="23"/>
    </row>
    <row r="7" spans="1:9" x14ac:dyDescent="0.15">
      <c r="B7" s="416">
        <v>3652635</v>
      </c>
      <c r="C7" s="416" t="s">
        <v>1264</v>
      </c>
      <c r="D7" s="417" t="s">
        <v>1157</v>
      </c>
      <c r="E7" s="416" t="s">
        <v>487</v>
      </c>
      <c r="F7" s="417" t="s">
        <v>1158</v>
      </c>
      <c r="G7" s="14"/>
      <c r="H7" s="350" t="s">
        <v>1133</v>
      </c>
    </row>
    <row r="8" spans="1:9" x14ac:dyDescent="0.15">
      <c r="B8" s="416"/>
      <c r="C8" s="416"/>
      <c r="D8" s="417"/>
      <c r="E8" s="416"/>
      <c r="F8" s="417"/>
      <c r="G8" s="4"/>
      <c r="H8" s="4"/>
    </row>
    <row r="10" spans="1:9" x14ac:dyDescent="0.15">
      <c r="A10" s="4" t="s">
        <v>952</v>
      </c>
    </row>
    <row r="11" spans="1:9" x14ac:dyDescent="0.15">
      <c r="B11" s="416">
        <v>3652631</v>
      </c>
      <c r="C11" s="416" t="s">
        <v>1265</v>
      </c>
      <c r="D11" s="417" t="s">
        <v>1157</v>
      </c>
      <c r="E11" s="417" t="s">
        <v>417</v>
      </c>
      <c r="F11" s="417" t="s">
        <v>1158</v>
      </c>
      <c r="G11" s="10"/>
      <c r="H11" s="380"/>
      <c r="I11" s="23"/>
    </row>
    <row r="12" spans="1:9" x14ac:dyDescent="0.15">
      <c r="B12" s="416"/>
      <c r="C12" s="416"/>
      <c r="D12" s="417"/>
      <c r="E12" s="417"/>
      <c r="F12" s="417"/>
      <c r="G12" s="11"/>
      <c r="H12" s="12" t="s">
        <v>845</v>
      </c>
      <c r="I12" s="23"/>
    </row>
    <row r="13" spans="1:9" x14ac:dyDescent="0.15">
      <c r="B13" s="416">
        <v>3652584</v>
      </c>
      <c r="C13" s="416" t="s">
        <v>1267</v>
      </c>
      <c r="D13" s="417" t="s">
        <v>1157</v>
      </c>
      <c r="E13" s="416" t="s">
        <v>1301</v>
      </c>
      <c r="F13" s="417" t="s">
        <v>1158</v>
      </c>
      <c r="G13" s="14"/>
      <c r="H13" s="379">
        <v>81</v>
      </c>
      <c r="I13" s="349"/>
    </row>
    <row r="14" spans="1:9" x14ac:dyDescent="0.15">
      <c r="B14" s="416"/>
      <c r="C14" s="416"/>
      <c r="D14" s="417"/>
      <c r="E14" s="416"/>
      <c r="F14" s="417"/>
      <c r="G14" s="4"/>
      <c r="H14" s="4"/>
      <c r="I14" s="12" t="s">
        <v>845</v>
      </c>
    </row>
    <row r="15" spans="1:9" x14ac:dyDescent="0.15">
      <c r="B15" s="416">
        <v>3652627</v>
      </c>
      <c r="C15" s="416" t="s">
        <v>1266</v>
      </c>
      <c r="D15" s="417" t="s">
        <v>1157</v>
      </c>
      <c r="E15" s="416" t="s">
        <v>740</v>
      </c>
      <c r="F15" s="417" t="s">
        <v>1158</v>
      </c>
      <c r="G15" s="10"/>
      <c r="H15" s="385"/>
      <c r="I15" s="379">
        <v>81</v>
      </c>
    </row>
    <row r="16" spans="1:9" x14ac:dyDescent="0.15">
      <c r="B16" s="416"/>
      <c r="C16" s="416"/>
      <c r="D16" s="417"/>
      <c r="E16" s="416"/>
      <c r="F16" s="417"/>
      <c r="G16" s="11"/>
      <c r="H16" s="17" t="s">
        <v>1237</v>
      </c>
    </row>
    <row r="17" spans="1:9" x14ac:dyDescent="0.15">
      <c r="B17" s="416">
        <v>3604988</v>
      </c>
      <c r="C17" s="416" t="s">
        <v>1268</v>
      </c>
      <c r="D17" s="417" t="s">
        <v>1157</v>
      </c>
      <c r="E17" s="416" t="s">
        <v>1269</v>
      </c>
      <c r="F17" s="417" t="s">
        <v>1158</v>
      </c>
      <c r="G17" s="14"/>
      <c r="H17" s="379">
        <v>87</v>
      </c>
    </row>
    <row r="18" spans="1:9" x14ac:dyDescent="0.15">
      <c r="B18" s="416"/>
      <c r="C18" s="416"/>
      <c r="D18" s="417"/>
      <c r="E18" s="416"/>
      <c r="F18" s="417"/>
      <c r="G18" s="4"/>
      <c r="H18" s="4"/>
    </row>
    <row r="20" spans="1:9" x14ac:dyDescent="0.15">
      <c r="A20" s="4" t="s">
        <v>953</v>
      </c>
      <c r="B20" s="4"/>
    </row>
    <row r="21" spans="1:9" x14ac:dyDescent="0.15">
      <c r="B21" s="416">
        <v>3652631</v>
      </c>
      <c r="C21" s="416" t="s">
        <v>1265</v>
      </c>
      <c r="D21" s="417" t="s">
        <v>1157</v>
      </c>
      <c r="E21" s="417" t="s">
        <v>417</v>
      </c>
      <c r="F21" s="417" t="s">
        <v>1158</v>
      </c>
      <c r="G21" s="10"/>
      <c r="H21" s="380"/>
    </row>
    <row r="22" spans="1:9" x14ac:dyDescent="0.15">
      <c r="B22" s="416"/>
      <c r="C22" s="416"/>
      <c r="D22" s="417"/>
      <c r="E22" s="417"/>
      <c r="F22" s="417"/>
      <c r="G22" s="11"/>
      <c r="H22" s="12" t="s">
        <v>1229</v>
      </c>
    </row>
    <row r="23" spans="1:9" x14ac:dyDescent="0.15">
      <c r="B23" s="416">
        <v>3652627</v>
      </c>
      <c r="C23" s="416" t="s">
        <v>1266</v>
      </c>
      <c r="D23" s="417" t="s">
        <v>1157</v>
      </c>
      <c r="E23" s="416" t="s">
        <v>740</v>
      </c>
      <c r="F23" s="417" t="s">
        <v>1158</v>
      </c>
      <c r="G23" s="14"/>
      <c r="H23" s="379">
        <v>86</v>
      </c>
    </row>
    <row r="24" spans="1:9" x14ac:dyDescent="0.15">
      <c r="B24" s="416"/>
      <c r="C24" s="416"/>
      <c r="D24" s="417"/>
      <c r="E24" s="416"/>
      <c r="F24" s="417"/>
      <c r="G24" s="4"/>
      <c r="H24" s="4"/>
    </row>
    <row r="26" spans="1:9" x14ac:dyDescent="0.15">
      <c r="A26" s="4" t="s">
        <v>1302</v>
      </c>
    </row>
    <row r="27" spans="1:9" x14ac:dyDescent="0.15">
      <c r="A27" s="48" t="s">
        <v>1293</v>
      </c>
      <c r="B27" s="49"/>
      <c r="C27" s="48"/>
      <c r="D27" s="48"/>
      <c r="E27" s="48"/>
      <c r="F27" s="48"/>
      <c r="G27" s="27"/>
      <c r="H27" s="27"/>
      <c r="I27" s="26"/>
    </row>
    <row r="28" spans="1:9" x14ac:dyDescent="0.15">
      <c r="A28" s="48"/>
      <c r="B28" s="476">
        <v>3652670</v>
      </c>
      <c r="C28" s="422" t="s">
        <v>1294</v>
      </c>
      <c r="D28" s="422" t="s">
        <v>1157</v>
      </c>
      <c r="E28" s="422" t="s">
        <v>109</v>
      </c>
      <c r="F28" s="422" t="s">
        <v>1158</v>
      </c>
      <c r="G28" s="383"/>
      <c r="H28" s="27"/>
      <c r="I28" s="26"/>
    </row>
    <row r="29" spans="1:9" x14ac:dyDescent="0.15">
      <c r="A29" s="48"/>
      <c r="B29" s="476"/>
      <c r="C29" s="422"/>
      <c r="D29" s="422"/>
      <c r="E29" s="422"/>
      <c r="F29" s="422"/>
      <c r="G29" s="30"/>
      <c r="H29" s="27"/>
      <c r="I29" s="26"/>
    </row>
    <row r="30" spans="1:9" x14ac:dyDescent="0.15">
      <c r="A30" s="48"/>
      <c r="B30" s="475">
        <v>3652676</v>
      </c>
      <c r="C30" s="423" t="s">
        <v>1295</v>
      </c>
      <c r="D30" s="423" t="s">
        <v>1157</v>
      </c>
      <c r="E30" s="423" t="s">
        <v>109</v>
      </c>
      <c r="F30" s="423" t="s">
        <v>1158</v>
      </c>
      <c r="G30" s="105"/>
      <c r="H30" s="27"/>
      <c r="I30" s="26"/>
    </row>
    <row r="31" spans="1:9" x14ac:dyDescent="0.15">
      <c r="A31" s="48"/>
      <c r="B31" s="475"/>
      <c r="C31" s="423"/>
      <c r="D31" s="423"/>
      <c r="E31" s="423"/>
      <c r="F31" s="423"/>
      <c r="G31" s="106"/>
      <c r="H31" s="384" t="s">
        <v>1273</v>
      </c>
      <c r="I31" s="26"/>
    </row>
    <row r="32" spans="1:9" x14ac:dyDescent="0.15">
      <c r="A32" s="48"/>
      <c r="B32" s="476">
        <v>3652645</v>
      </c>
      <c r="C32" s="422" t="s">
        <v>1296</v>
      </c>
      <c r="D32" s="422" t="s">
        <v>1157</v>
      </c>
      <c r="E32" s="422" t="s">
        <v>106</v>
      </c>
      <c r="F32" s="422" t="s">
        <v>1158</v>
      </c>
      <c r="G32" s="106"/>
      <c r="H32" s="353" t="s">
        <v>1299</v>
      </c>
      <c r="I32" s="26"/>
    </row>
    <row r="33" spans="1:9" x14ac:dyDescent="0.15">
      <c r="A33" s="48"/>
      <c r="B33" s="476"/>
      <c r="C33" s="422"/>
      <c r="D33" s="422"/>
      <c r="E33" s="422"/>
      <c r="F33" s="422"/>
      <c r="G33" s="107"/>
      <c r="H33" s="353" t="s">
        <v>1298</v>
      </c>
      <c r="I33" s="26"/>
    </row>
    <row r="34" spans="1:9" x14ac:dyDescent="0.15">
      <c r="A34" s="48"/>
      <c r="B34" s="475">
        <v>3652674</v>
      </c>
      <c r="C34" s="423" t="s">
        <v>1297</v>
      </c>
      <c r="D34" s="423" t="s">
        <v>1157</v>
      </c>
      <c r="E34" s="423" t="s">
        <v>106</v>
      </c>
      <c r="F34" s="423" t="s">
        <v>1158</v>
      </c>
      <c r="G34" s="383"/>
      <c r="H34" s="27"/>
      <c r="I34" s="26"/>
    </row>
    <row r="35" spans="1:9" x14ac:dyDescent="0.15">
      <c r="A35" s="48"/>
      <c r="B35" s="475"/>
      <c r="C35" s="423"/>
      <c r="D35" s="423"/>
      <c r="E35" s="423"/>
      <c r="F35" s="423"/>
      <c r="G35" s="383"/>
      <c r="H35" s="27"/>
      <c r="I35" s="26"/>
    </row>
  </sheetData>
  <mergeCells count="60"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view="pageBreakPreview" topLeftCell="A19" zoomScaleNormal="100" zoomScaleSheetLayoutView="100" workbookViewId="0">
      <selection activeCell="A40" sqref="A40"/>
    </sheetView>
  </sheetViews>
  <sheetFormatPr defaultRowHeight="13.5" x14ac:dyDescent="0.15"/>
  <cols>
    <col min="3" max="3" width="4.5" bestFit="1" customWidth="1"/>
    <col min="4" max="4" width="11.5" bestFit="1" customWidth="1"/>
    <col min="5" max="5" width="17.5" bestFit="1" customWidth="1"/>
    <col min="6" max="6" width="2.5" bestFit="1" customWidth="1"/>
    <col min="7" max="7" width="18.625" customWidth="1"/>
    <col min="8" max="8" width="2.5" bestFit="1" customWidth="1"/>
    <col min="10" max="10" width="3.125" bestFit="1" customWidth="1"/>
    <col min="11" max="11" width="15.625" customWidth="1"/>
    <col min="12" max="12" width="14.625" customWidth="1"/>
    <col min="13" max="13" width="2.5" bestFit="1" customWidth="1"/>
    <col min="14" max="14" width="15.375" bestFit="1" customWidth="1"/>
    <col min="15" max="15" width="2.5" bestFit="1" customWidth="1"/>
  </cols>
  <sheetData>
    <row r="1" spans="2:8" x14ac:dyDescent="0.15">
      <c r="B1" s="4" t="s">
        <v>632</v>
      </c>
    </row>
    <row r="2" spans="2:8" x14ac:dyDescent="0.15">
      <c r="B2" s="4" t="s">
        <v>633</v>
      </c>
    </row>
    <row r="3" spans="2:8" x14ac:dyDescent="0.15">
      <c r="B3" s="4"/>
      <c r="C3" s="317">
        <v>1</v>
      </c>
      <c r="D3" s="317"/>
      <c r="E3" s="317"/>
      <c r="F3" s="317" t="s">
        <v>653</v>
      </c>
      <c r="G3" s="317"/>
      <c r="H3" s="317" t="s">
        <v>654</v>
      </c>
    </row>
    <row r="4" spans="2:8" x14ac:dyDescent="0.15">
      <c r="B4" s="4" t="s">
        <v>634</v>
      </c>
      <c r="C4" s="317"/>
      <c r="D4" s="317"/>
      <c r="E4" s="317"/>
      <c r="F4" s="317" t="s">
        <v>653</v>
      </c>
      <c r="G4" s="317"/>
      <c r="H4" s="317" t="s">
        <v>654</v>
      </c>
    </row>
    <row r="5" spans="2:8" x14ac:dyDescent="0.15">
      <c r="B5" s="4"/>
      <c r="C5" s="317">
        <v>1</v>
      </c>
      <c r="D5" s="317">
        <v>3604857</v>
      </c>
      <c r="E5" s="317" t="s">
        <v>803</v>
      </c>
      <c r="F5" s="317" t="s">
        <v>653</v>
      </c>
      <c r="G5" s="317" t="s">
        <v>710</v>
      </c>
      <c r="H5" s="317" t="s">
        <v>654</v>
      </c>
    </row>
    <row r="6" spans="2:8" x14ac:dyDescent="0.15">
      <c r="B6" s="4"/>
      <c r="C6" s="317">
        <v>2</v>
      </c>
      <c r="D6" s="317">
        <v>3604881</v>
      </c>
      <c r="E6" s="317" t="s">
        <v>804</v>
      </c>
      <c r="F6" s="317" t="s">
        <v>653</v>
      </c>
      <c r="G6" s="317" t="s">
        <v>742</v>
      </c>
      <c r="H6" s="317" t="s">
        <v>654</v>
      </c>
    </row>
    <row r="7" spans="2:8" x14ac:dyDescent="0.15">
      <c r="B7" s="4"/>
      <c r="C7" s="317">
        <v>3</v>
      </c>
      <c r="D7" s="317">
        <v>3604781</v>
      </c>
      <c r="E7" s="317" t="s">
        <v>805</v>
      </c>
      <c r="F7" s="317" t="s">
        <v>653</v>
      </c>
      <c r="G7" s="317" t="s">
        <v>757</v>
      </c>
      <c r="H7" s="317" t="s">
        <v>654</v>
      </c>
    </row>
    <row r="8" spans="2:8" x14ac:dyDescent="0.15">
      <c r="B8" s="4"/>
      <c r="C8" s="317">
        <v>4</v>
      </c>
      <c r="D8" s="317">
        <v>3604851</v>
      </c>
      <c r="E8" s="317" t="s">
        <v>807</v>
      </c>
      <c r="F8" s="317" t="s">
        <v>653</v>
      </c>
      <c r="G8" s="317" t="s">
        <v>806</v>
      </c>
      <c r="H8" s="317" t="s">
        <v>654</v>
      </c>
    </row>
    <row r="9" spans="2:8" x14ac:dyDescent="0.15">
      <c r="B9" s="4"/>
      <c r="C9" s="317">
        <v>5</v>
      </c>
      <c r="D9" s="317">
        <v>3604859</v>
      </c>
      <c r="E9" s="317" t="s">
        <v>808</v>
      </c>
      <c r="F9" s="317" t="s">
        <v>653</v>
      </c>
      <c r="G9" s="317" t="s">
        <v>809</v>
      </c>
      <c r="H9" s="317" t="s">
        <v>654</v>
      </c>
    </row>
    <row r="10" spans="2:8" x14ac:dyDescent="0.15">
      <c r="B10" s="4"/>
      <c r="C10" s="317">
        <v>6</v>
      </c>
      <c r="D10" s="317">
        <v>3604938</v>
      </c>
      <c r="E10" s="317" t="s">
        <v>810</v>
      </c>
      <c r="F10" s="317" t="s">
        <v>653</v>
      </c>
      <c r="G10" s="317" t="s">
        <v>716</v>
      </c>
      <c r="H10" s="317" t="s">
        <v>654</v>
      </c>
    </row>
    <row r="11" spans="2:8" x14ac:dyDescent="0.15">
      <c r="B11" s="4"/>
      <c r="C11" s="317">
        <v>7</v>
      </c>
      <c r="D11" s="317">
        <v>3604932</v>
      </c>
      <c r="E11" s="317" t="s">
        <v>811</v>
      </c>
      <c r="F11" s="317" t="s">
        <v>653</v>
      </c>
      <c r="G11" s="317" t="s">
        <v>809</v>
      </c>
      <c r="H11" s="317" t="s">
        <v>654</v>
      </c>
    </row>
    <row r="12" spans="2:8" x14ac:dyDescent="0.15">
      <c r="B12" s="4"/>
      <c r="C12" s="317">
        <v>8</v>
      </c>
      <c r="D12" s="317">
        <v>3604868</v>
      </c>
      <c r="E12" s="317" t="s">
        <v>813</v>
      </c>
      <c r="F12" s="317" t="s">
        <v>653</v>
      </c>
      <c r="G12" s="317" t="s">
        <v>812</v>
      </c>
      <c r="H12" s="317" t="s">
        <v>654</v>
      </c>
    </row>
    <row r="13" spans="2:8" x14ac:dyDescent="0.15">
      <c r="B13" s="4"/>
      <c r="C13" s="317">
        <v>9</v>
      </c>
      <c r="D13" s="317">
        <v>3604869</v>
      </c>
      <c r="E13" s="317" t="s">
        <v>714</v>
      </c>
      <c r="F13" s="317" t="s">
        <v>653</v>
      </c>
      <c r="G13" s="317" t="s">
        <v>814</v>
      </c>
      <c r="H13" s="317" t="s">
        <v>654</v>
      </c>
    </row>
    <row r="14" spans="2:8" x14ac:dyDescent="0.15">
      <c r="B14" s="4" t="s">
        <v>490</v>
      </c>
      <c r="C14" s="317"/>
      <c r="D14" s="317"/>
      <c r="E14" s="317"/>
      <c r="F14" s="317"/>
      <c r="G14" s="317"/>
      <c r="H14" s="317"/>
    </row>
    <row r="15" spans="2:8" x14ac:dyDescent="0.15">
      <c r="B15" s="4"/>
      <c r="C15" s="317">
        <v>1</v>
      </c>
      <c r="D15" s="317">
        <v>3604883</v>
      </c>
      <c r="E15" s="317" t="s">
        <v>787</v>
      </c>
      <c r="F15" s="317" t="s">
        <v>653</v>
      </c>
      <c r="G15" s="317" t="s">
        <v>788</v>
      </c>
      <c r="H15" s="317" t="s">
        <v>654</v>
      </c>
    </row>
    <row r="16" spans="2:8" x14ac:dyDescent="0.15">
      <c r="B16" s="4"/>
      <c r="C16" s="317">
        <v>2</v>
      </c>
      <c r="D16" s="317">
        <v>3604982</v>
      </c>
      <c r="E16" s="317" t="s">
        <v>790</v>
      </c>
      <c r="F16" s="317" t="s">
        <v>653</v>
      </c>
      <c r="G16" s="317" t="s">
        <v>789</v>
      </c>
      <c r="H16" s="317" t="s">
        <v>654</v>
      </c>
    </row>
    <row r="17" spans="2:10" x14ac:dyDescent="0.15">
      <c r="B17" s="4"/>
      <c r="C17" s="317">
        <v>3</v>
      </c>
      <c r="D17" s="317">
        <v>3604844</v>
      </c>
      <c r="E17" s="317" t="s">
        <v>791</v>
      </c>
      <c r="F17" s="317" t="s">
        <v>653</v>
      </c>
      <c r="G17" s="317" t="s">
        <v>789</v>
      </c>
      <c r="H17" s="317" t="s">
        <v>654</v>
      </c>
    </row>
    <row r="18" spans="2:10" x14ac:dyDescent="0.15">
      <c r="B18" s="4"/>
      <c r="C18" s="317">
        <v>4</v>
      </c>
      <c r="D18" s="317">
        <v>3604981</v>
      </c>
      <c r="E18" s="317" t="s">
        <v>792</v>
      </c>
      <c r="F18" s="317" t="s">
        <v>653</v>
      </c>
      <c r="G18" s="317" t="s">
        <v>721</v>
      </c>
      <c r="H18" s="317" t="s">
        <v>654</v>
      </c>
    </row>
    <row r="19" spans="2:10" x14ac:dyDescent="0.15">
      <c r="B19" s="4"/>
      <c r="C19" s="317">
        <v>5</v>
      </c>
      <c r="D19" s="317">
        <v>3604754</v>
      </c>
      <c r="E19" s="317" t="s">
        <v>793</v>
      </c>
      <c r="F19" s="317" t="s">
        <v>653</v>
      </c>
      <c r="G19" s="317" t="s">
        <v>794</v>
      </c>
      <c r="H19" s="317" t="s">
        <v>654</v>
      </c>
    </row>
    <row r="20" spans="2:10" x14ac:dyDescent="0.15">
      <c r="B20" s="4"/>
      <c r="C20" s="317">
        <v>6</v>
      </c>
      <c r="D20" s="317">
        <v>3604891</v>
      </c>
      <c r="E20" s="317" t="s">
        <v>795</v>
      </c>
      <c r="F20" s="317" t="s">
        <v>653</v>
      </c>
      <c r="G20" s="317" t="s">
        <v>788</v>
      </c>
      <c r="H20" s="317" t="s">
        <v>654</v>
      </c>
    </row>
    <row r="21" spans="2:10" x14ac:dyDescent="0.15">
      <c r="B21" s="4"/>
      <c r="C21" s="317">
        <v>7</v>
      </c>
      <c r="D21" s="317">
        <v>3604739</v>
      </c>
      <c r="E21" s="317" t="s">
        <v>796</v>
      </c>
      <c r="F21" s="317" t="s">
        <v>653</v>
      </c>
      <c r="G21" s="317" t="s">
        <v>769</v>
      </c>
      <c r="H21" s="317" t="s">
        <v>654</v>
      </c>
    </row>
    <row r="22" spans="2:10" x14ac:dyDescent="0.15">
      <c r="B22" s="4"/>
      <c r="C22" s="317">
        <v>8</v>
      </c>
      <c r="D22" s="317">
        <v>3604669</v>
      </c>
      <c r="E22" s="317" t="s">
        <v>798</v>
      </c>
      <c r="F22" s="317" t="s">
        <v>653</v>
      </c>
      <c r="G22" s="317" t="s">
        <v>797</v>
      </c>
      <c r="H22" s="317" t="s">
        <v>654</v>
      </c>
    </row>
    <row r="23" spans="2:10" x14ac:dyDescent="0.15">
      <c r="B23" s="4"/>
      <c r="C23" s="317">
        <v>9</v>
      </c>
      <c r="D23" s="317">
        <v>3604884</v>
      </c>
      <c r="E23" s="317" t="s">
        <v>799</v>
      </c>
      <c r="F23" s="317" t="s">
        <v>653</v>
      </c>
      <c r="G23" s="317" t="s">
        <v>788</v>
      </c>
      <c r="H23" s="317" t="s">
        <v>654</v>
      </c>
    </row>
    <row r="24" spans="2:10" x14ac:dyDescent="0.15">
      <c r="B24" s="4"/>
      <c r="C24" s="317">
        <v>10</v>
      </c>
      <c r="D24" s="317">
        <v>3604722</v>
      </c>
      <c r="E24" s="317" t="s">
        <v>800</v>
      </c>
      <c r="F24" s="317" t="s">
        <v>653</v>
      </c>
      <c r="G24" s="317" t="s">
        <v>779</v>
      </c>
      <c r="H24" s="317" t="s">
        <v>654</v>
      </c>
    </row>
    <row r="25" spans="2:10" x14ac:dyDescent="0.15">
      <c r="B25" s="4"/>
      <c r="C25" s="317">
        <v>11</v>
      </c>
      <c r="D25" s="317">
        <v>3604886</v>
      </c>
      <c r="E25" s="317" t="s">
        <v>801</v>
      </c>
      <c r="F25" s="317" t="s">
        <v>653</v>
      </c>
      <c r="G25" s="317" t="s">
        <v>788</v>
      </c>
      <c r="H25" s="317" t="s">
        <v>654</v>
      </c>
    </row>
    <row r="26" spans="2:10" x14ac:dyDescent="0.15">
      <c r="B26" s="4"/>
      <c r="C26" s="317">
        <v>12</v>
      </c>
      <c r="D26" s="317">
        <v>3604888</v>
      </c>
      <c r="E26" s="317" t="s">
        <v>802</v>
      </c>
      <c r="F26" s="317" t="s">
        <v>653</v>
      </c>
      <c r="G26" s="317" t="s">
        <v>742</v>
      </c>
      <c r="H26" s="317" t="s">
        <v>654</v>
      </c>
    </row>
    <row r="27" spans="2:10" x14ac:dyDescent="0.15">
      <c r="B27" s="4" t="s">
        <v>734</v>
      </c>
      <c r="C27" s="317"/>
      <c r="D27" s="317"/>
      <c r="E27" s="317"/>
      <c r="F27" s="317"/>
      <c r="G27" s="317"/>
      <c r="H27" s="317"/>
      <c r="I27" s="317"/>
      <c r="J27" s="4"/>
    </row>
    <row r="28" spans="2:10" x14ac:dyDescent="0.15">
      <c r="B28" s="4"/>
      <c r="C28" s="317">
        <v>1</v>
      </c>
      <c r="D28" s="317">
        <v>3604808</v>
      </c>
      <c r="E28" s="317" t="s">
        <v>766</v>
      </c>
      <c r="F28" s="317" t="s">
        <v>767</v>
      </c>
      <c r="G28" s="317" t="s">
        <v>768</v>
      </c>
      <c r="H28" s="317" t="s">
        <v>654</v>
      </c>
      <c r="I28" s="317"/>
      <c r="J28" s="4"/>
    </row>
    <row r="29" spans="2:10" x14ac:dyDescent="0.15">
      <c r="B29" s="4"/>
      <c r="C29" s="317">
        <v>2</v>
      </c>
      <c r="D29" s="317">
        <v>3604935</v>
      </c>
      <c r="E29" s="317" t="s">
        <v>770</v>
      </c>
      <c r="F29" s="317" t="s">
        <v>653</v>
      </c>
      <c r="G29" s="317" t="s">
        <v>769</v>
      </c>
      <c r="H29" s="317" t="s">
        <v>654</v>
      </c>
      <c r="I29" s="317"/>
    </row>
    <row r="30" spans="2:10" x14ac:dyDescent="0.15">
      <c r="B30" s="4"/>
      <c r="C30" s="317">
        <v>3</v>
      </c>
      <c r="D30" s="317">
        <v>3604944</v>
      </c>
      <c r="E30" s="317" t="s">
        <v>771</v>
      </c>
      <c r="F30" s="317" t="s">
        <v>653</v>
      </c>
      <c r="G30" s="317" t="s">
        <v>772</v>
      </c>
      <c r="H30" s="317" t="s">
        <v>654</v>
      </c>
      <c r="I30" s="317"/>
    </row>
    <row r="31" spans="2:10" x14ac:dyDescent="0.15">
      <c r="B31" s="4"/>
      <c r="C31" s="317">
        <v>4</v>
      </c>
      <c r="D31" s="317">
        <v>3604893</v>
      </c>
      <c r="E31" s="317" t="s">
        <v>774</v>
      </c>
      <c r="F31" s="317" t="s">
        <v>653</v>
      </c>
      <c r="G31" s="317" t="s">
        <v>773</v>
      </c>
      <c r="H31" s="317" t="s">
        <v>654</v>
      </c>
      <c r="I31" s="317"/>
    </row>
    <row r="32" spans="2:10" x14ac:dyDescent="0.15">
      <c r="B32" s="4"/>
      <c r="C32" s="317">
        <v>5</v>
      </c>
      <c r="D32" s="317">
        <v>3604909</v>
      </c>
      <c r="E32" s="317" t="s">
        <v>775</v>
      </c>
      <c r="F32" s="317" t="s">
        <v>653</v>
      </c>
      <c r="G32" s="317" t="s">
        <v>742</v>
      </c>
      <c r="H32" s="317" t="s">
        <v>654</v>
      </c>
      <c r="I32" s="317"/>
    </row>
    <row r="33" spans="2:9" x14ac:dyDescent="0.15">
      <c r="B33" s="4"/>
      <c r="C33" s="317">
        <v>6</v>
      </c>
      <c r="D33" s="317">
        <v>3604917</v>
      </c>
      <c r="E33" s="317" t="s">
        <v>777</v>
      </c>
      <c r="F33" s="317" t="s">
        <v>653</v>
      </c>
      <c r="G33" s="317" t="s">
        <v>776</v>
      </c>
      <c r="H33" s="317" t="s">
        <v>654</v>
      </c>
      <c r="I33" s="317"/>
    </row>
    <row r="34" spans="2:9" x14ac:dyDescent="0.15">
      <c r="B34" s="4"/>
      <c r="C34" s="317">
        <v>7</v>
      </c>
      <c r="D34" s="317">
        <v>3604963</v>
      </c>
      <c r="E34" s="317" t="s">
        <v>778</v>
      </c>
      <c r="F34" s="317" t="s">
        <v>653</v>
      </c>
      <c r="G34" s="317" t="s">
        <v>779</v>
      </c>
      <c r="H34" s="317" t="s">
        <v>654</v>
      </c>
      <c r="I34" s="317"/>
    </row>
    <row r="35" spans="2:9" x14ac:dyDescent="0.15">
      <c r="B35" s="4"/>
      <c r="C35" s="317">
        <v>8</v>
      </c>
      <c r="D35" s="317">
        <v>3604882</v>
      </c>
      <c r="E35" s="317" t="s">
        <v>780</v>
      </c>
      <c r="F35" s="317" t="s">
        <v>653</v>
      </c>
      <c r="G35" s="317" t="s">
        <v>768</v>
      </c>
      <c r="H35" s="317" t="s">
        <v>654</v>
      </c>
      <c r="I35" s="317"/>
    </row>
    <row r="36" spans="2:9" x14ac:dyDescent="0.15">
      <c r="B36" s="4"/>
      <c r="C36" s="317">
        <v>9</v>
      </c>
      <c r="D36" s="317">
        <v>3604937</v>
      </c>
      <c r="E36" s="317" t="s">
        <v>781</v>
      </c>
      <c r="F36" s="317" t="s">
        <v>653</v>
      </c>
      <c r="G36" s="317" t="s">
        <v>769</v>
      </c>
      <c r="H36" s="317" t="s">
        <v>654</v>
      </c>
      <c r="I36" s="317"/>
    </row>
    <row r="37" spans="2:9" x14ac:dyDescent="0.15">
      <c r="B37" s="4"/>
      <c r="C37" s="317">
        <v>10</v>
      </c>
      <c r="D37" s="317">
        <v>3604865</v>
      </c>
      <c r="E37" s="317" t="s">
        <v>782</v>
      </c>
      <c r="F37" s="317" t="s">
        <v>653</v>
      </c>
      <c r="G37" s="317" t="s">
        <v>742</v>
      </c>
      <c r="H37" s="317" t="s">
        <v>654</v>
      </c>
      <c r="I37" s="317"/>
    </row>
    <row r="38" spans="2:9" x14ac:dyDescent="0.15">
      <c r="B38" s="4"/>
      <c r="C38" s="317">
        <v>11</v>
      </c>
      <c r="D38" s="317">
        <v>3604961</v>
      </c>
      <c r="E38" s="317" t="s">
        <v>783</v>
      </c>
      <c r="F38" s="317" t="s">
        <v>653</v>
      </c>
      <c r="G38" s="317" t="s">
        <v>784</v>
      </c>
      <c r="H38" s="317" t="s">
        <v>654</v>
      </c>
      <c r="I38" s="317"/>
    </row>
    <row r="39" spans="2:9" x14ac:dyDescent="0.15">
      <c r="B39" s="4"/>
      <c r="C39" s="317">
        <v>12</v>
      </c>
      <c r="D39" s="317">
        <v>3604764</v>
      </c>
      <c r="E39" s="317" t="s">
        <v>785</v>
      </c>
      <c r="F39" s="317" t="s">
        <v>653</v>
      </c>
      <c r="G39" s="317" t="s">
        <v>769</v>
      </c>
      <c r="H39" s="317" t="s">
        <v>654</v>
      </c>
      <c r="I39" s="317"/>
    </row>
    <row r="40" spans="2:9" x14ac:dyDescent="0.15">
      <c r="B40" s="4"/>
      <c r="C40" s="317">
        <v>13</v>
      </c>
      <c r="D40" s="317">
        <v>3604957</v>
      </c>
      <c r="E40" s="317" t="s">
        <v>727</v>
      </c>
      <c r="F40" s="317" t="s">
        <v>653</v>
      </c>
      <c r="G40" s="317" t="s">
        <v>786</v>
      </c>
      <c r="H40" s="317" t="s">
        <v>654</v>
      </c>
      <c r="I40" s="317"/>
    </row>
    <row r="41" spans="2:9" x14ac:dyDescent="0.15">
      <c r="C41" s="317"/>
      <c r="D41" s="317"/>
      <c r="E41" s="317"/>
      <c r="F41" s="317"/>
      <c r="G41" s="317"/>
      <c r="H41" s="317"/>
      <c r="I41" s="317"/>
    </row>
    <row r="42" spans="2:9" x14ac:dyDescent="0.15">
      <c r="B42" s="4" t="s">
        <v>655</v>
      </c>
      <c r="C42" s="4"/>
      <c r="I42" s="317"/>
    </row>
    <row r="43" spans="2:9" x14ac:dyDescent="0.15">
      <c r="B43" s="317"/>
      <c r="C43" s="416">
        <v>1</v>
      </c>
      <c r="D43" s="305">
        <v>3604880</v>
      </c>
      <c r="E43" s="305" t="s">
        <v>708</v>
      </c>
      <c r="F43" s="305" t="s">
        <v>660</v>
      </c>
      <c r="G43" s="305" t="s">
        <v>710</v>
      </c>
      <c r="H43" s="305" t="s">
        <v>654</v>
      </c>
      <c r="I43" s="317"/>
    </row>
    <row r="44" spans="2:9" x14ac:dyDescent="0.15">
      <c r="B44" s="317"/>
      <c r="C44" s="416"/>
      <c r="D44" s="305">
        <v>3604993</v>
      </c>
      <c r="E44" s="305" t="s">
        <v>709</v>
      </c>
      <c r="F44" s="305" t="s">
        <v>660</v>
      </c>
      <c r="G44" s="305" t="s">
        <v>710</v>
      </c>
      <c r="H44" s="305" t="s">
        <v>654</v>
      </c>
      <c r="I44" s="317"/>
    </row>
    <row r="45" spans="2:9" x14ac:dyDescent="0.15">
      <c r="B45" s="317"/>
      <c r="C45" s="416">
        <v>2</v>
      </c>
      <c r="D45" s="305">
        <v>3604907</v>
      </c>
      <c r="E45" s="305" t="s">
        <v>711</v>
      </c>
      <c r="F45" s="305" t="s">
        <v>660</v>
      </c>
      <c r="G45" s="305" t="s">
        <v>712</v>
      </c>
      <c r="H45" s="305" t="s">
        <v>654</v>
      </c>
      <c r="I45" s="317"/>
    </row>
    <row r="46" spans="2:9" x14ac:dyDescent="0.15">
      <c r="B46" s="317"/>
      <c r="C46" s="416"/>
      <c r="D46" s="305">
        <v>3604859</v>
      </c>
      <c r="E46" s="305" t="s">
        <v>713</v>
      </c>
      <c r="F46" s="305" t="s">
        <v>660</v>
      </c>
      <c r="G46" s="305" t="s">
        <v>710</v>
      </c>
      <c r="H46" s="305" t="s">
        <v>654</v>
      </c>
    </row>
    <row r="47" spans="2:9" x14ac:dyDescent="0.15">
      <c r="B47" s="317"/>
      <c r="C47" s="416">
        <v>3</v>
      </c>
      <c r="D47" s="305">
        <v>3604869</v>
      </c>
      <c r="E47" s="305" t="s">
        <v>714</v>
      </c>
      <c r="F47" s="305" t="s">
        <v>660</v>
      </c>
      <c r="G47" s="305" t="s">
        <v>716</v>
      </c>
      <c r="H47" s="305" t="s">
        <v>661</v>
      </c>
    </row>
    <row r="48" spans="2:9" x14ac:dyDescent="0.15">
      <c r="B48" s="317"/>
      <c r="C48" s="416"/>
      <c r="D48" s="305">
        <v>3604998</v>
      </c>
      <c r="E48" s="305" t="s">
        <v>715</v>
      </c>
      <c r="F48" s="305" t="s">
        <v>660</v>
      </c>
      <c r="G48" s="305" t="s">
        <v>716</v>
      </c>
      <c r="H48" s="305" t="s">
        <v>661</v>
      </c>
    </row>
    <row r="49" spans="2:8" x14ac:dyDescent="0.15">
      <c r="B49" s="317"/>
      <c r="C49" s="416">
        <v>4</v>
      </c>
      <c r="D49" s="305">
        <v>3604833</v>
      </c>
      <c r="E49" s="305" t="s">
        <v>717</v>
      </c>
      <c r="F49" s="305" t="s">
        <v>660</v>
      </c>
      <c r="G49" s="305" t="s">
        <v>719</v>
      </c>
      <c r="H49" s="305" t="s">
        <v>661</v>
      </c>
    </row>
    <row r="50" spans="2:8" x14ac:dyDescent="0.15">
      <c r="B50" s="317"/>
      <c r="C50" s="416"/>
      <c r="D50" s="305">
        <v>3604504</v>
      </c>
      <c r="E50" s="305" t="s">
        <v>718</v>
      </c>
      <c r="F50" s="305" t="s">
        <v>660</v>
      </c>
      <c r="G50" s="305" t="s">
        <v>719</v>
      </c>
      <c r="H50" s="305" t="s">
        <v>661</v>
      </c>
    </row>
    <row r="51" spans="2:8" x14ac:dyDescent="0.15">
      <c r="B51" s="317"/>
      <c r="C51" s="4"/>
      <c r="D51" s="305"/>
      <c r="E51" s="305"/>
      <c r="F51" s="305"/>
      <c r="G51" s="305"/>
      <c r="H51" s="305"/>
    </row>
    <row r="52" spans="2:8" x14ac:dyDescent="0.15">
      <c r="B52" s="317" t="s">
        <v>491</v>
      </c>
      <c r="C52" s="4"/>
      <c r="D52" s="305"/>
      <c r="E52" s="305"/>
      <c r="F52" s="305"/>
      <c r="G52" s="305"/>
      <c r="H52" s="305"/>
    </row>
    <row r="53" spans="2:8" x14ac:dyDescent="0.15">
      <c r="B53" s="317"/>
      <c r="C53" s="416">
        <v>1</v>
      </c>
      <c r="D53" s="305">
        <v>3604747</v>
      </c>
      <c r="E53" s="305" t="s">
        <v>720</v>
      </c>
      <c r="F53" s="305" t="s">
        <v>660</v>
      </c>
      <c r="G53" s="305" t="s">
        <v>721</v>
      </c>
      <c r="H53" s="305" t="s">
        <v>661</v>
      </c>
    </row>
    <row r="54" spans="2:8" x14ac:dyDescent="0.15">
      <c r="B54" s="317"/>
      <c r="C54" s="416"/>
      <c r="D54" s="305">
        <v>3604757</v>
      </c>
      <c r="E54" s="305" t="s">
        <v>722</v>
      </c>
      <c r="F54" s="305" t="s">
        <v>660</v>
      </c>
      <c r="G54" s="305" t="s">
        <v>721</v>
      </c>
      <c r="H54" s="305" t="s">
        <v>661</v>
      </c>
    </row>
    <row r="55" spans="2:8" x14ac:dyDescent="0.15">
      <c r="B55" s="317"/>
      <c r="C55" s="416">
        <v>2</v>
      </c>
      <c r="D55" s="305">
        <v>3604889</v>
      </c>
      <c r="E55" s="305" t="s">
        <v>723</v>
      </c>
      <c r="F55" s="305" t="s">
        <v>660</v>
      </c>
      <c r="G55" s="305" t="s">
        <v>719</v>
      </c>
      <c r="H55" s="305" t="s">
        <v>661</v>
      </c>
    </row>
    <row r="56" spans="2:8" x14ac:dyDescent="0.15">
      <c r="B56" s="317"/>
      <c r="C56" s="416"/>
      <c r="D56" s="305">
        <v>3604887</v>
      </c>
      <c r="E56" s="305" t="s">
        <v>724</v>
      </c>
      <c r="F56" s="305" t="s">
        <v>660</v>
      </c>
      <c r="G56" s="305" t="s">
        <v>719</v>
      </c>
      <c r="H56" s="305" t="s">
        <v>661</v>
      </c>
    </row>
    <row r="57" spans="2:8" x14ac:dyDescent="0.15">
      <c r="B57" s="317"/>
      <c r="C57" s="416">
        <v>3</v>
      </c>
      <c r="D57" s="305"/>
      <c r="E57" s="305"/>
      <c r="F57" s="305" t="s">
        <v>660</v>
      </c>
      <c r="G57" s="305"/>
      <c r="H57" s="305" t="s">
        <v>661</v>
      </c>
    </row>
    <row r="58" spans="2:8" x14ac:dyDescent="0.15">
      <c r="B58" s="317"/>
      <c r="C58" s="416"/>
      <c r="D58" s="305"/>
      <c r="E58" s="305"/>
      <c r="F58" s="305" t="s">
        <v>660</v>
      </c>
      <c r="G58" s="305"/>
      <c r="H58" s="305" t="s">
        <v>661</v>
      </c>
    </row>
    <row r="59" spans="2:8" x14ac:dyDescent="0.15">
      <c r="B59" s="317"/>
      <c r="C59" s="4"/>
      <c r="D59" s="305"/>
      <c r="E59" s="305"/>
      <c r="F59" s="305"/>
      <c r="G59" s="305"/>
      <c r="H59" s="305"/>
    </row>
    <row r="60" spans="2:8" x14ac:dyDescent="0.15">
      <c r="B60" s="317" t="s">
        <v>534</v>
      </c>
      <c r="C60" s="4"/>
      <c r="D60" s="305"/>
      <c r="E60" s="305"/>
      <c r="F60" s="305"/>
      <c r="G60" s="305"/>
      <c r="H60" s="305"/>
    </row>
    <row r="61" spans="2:8" x14ac:dyDescent="0.15">
      <c r="B61" s="317"/>
      <c r="C61" s="416">
        <v>1</v>
      </c>
      <c r="D61" s="307">
        <v>3604984</v>
      </c>
      <c r="E61" s="307" t="s">
        <v>725</v>
      </c>
      <c r="F61" s="307" t="s">
        <v>5</v>
      </c>
      <c r="G61" s="307" t="str">
        <f>VLOOKUP(C61,[1]U12BDL!$B$17:$H$170,4,0)</f>
        <v>ＫＣＪＴＡ</v>
      </c>
      <c r="H61" s="308" t="s">
        <v>6</v>
      </c>
    </row>
    <row r="62" spans="2:8" x14ac:dyDescent="0.15">
      <c r="B62" s="317"/>
      <c r="C62" s="416"/>
      <c r="D62" s="306">
        <v>3604995</v>
      </c>
      <c r="E62" s="306" t="s">
        <v>726</v>
      </c>
      <c r="F62" s="306" t="s">
        <v>707</v>
      </c>
      <c r="G62" s="306" t="str">
        <f>VLOOKUP(C61,[1]U12BDL!$B$17:$H$170,7,0)</f>
        <v>ＫＣＪＴＡ</v>
      </c>
      <c r="H62" s="309" t="s">
        <v>6</v>
      </c>
    </row>
    <row r="63" spans="2:8" x14ac:dyDescent="0.15">
      <c r="B63" s="317"/>
      <c r="C63" s="416">
        <v>2</v>
      </c>
      <c r="D63" s="305">
        <v>3604957</v>
      </c>
      <c r="E63" s="305" t="s">
        <v>727</v>
      </c>
      <c r="F63" s="307" t="s">
        <v>5</v>
      </c>
      <c r="G63" s="305" t="s">
        <v>729</v>
      </c>
      <c r="H63" s="308" t="s">
        <v>6</v>
      </c>
    </row>
    <row r="64" spans="2:8" x14ac:dyDescent="0.15">
      <c r="B64" s="317"/>
      <c r="C64" s="416"/>
      <c r="D64" s="306">
        <v>3604958</v>
      </c>
      <c r="E64" s="306" t="s">
        <v>728</v>
      </c>
      <c r="F64" s="306" t="s">
        <v>707</v>
      </c>
      <c r="G64" s="305" t="s">
        <v>729</v>
      </c>
      <c r="H64" s="309" t="s">
        <v>6</v>
      </c>
    </row>
    <row r="65" spans="2:8" x14ac:dyDescent="0.15">
      <c r="B65" s="317"/>
      <c r="C65" s="416">
        <v>3</v>
      </c>
      <c r="D65" s="305">
        <v>3604962</v>
      </c>
      <c r="E65" s="305" t="s">
        <v>730</v>
      </c>
      <c r="F65" s="305" t="s">
        <v>660</v>
      </c>
      <c r="G65" s="305" t="s">
        <v>732</v>
      </c>
      <c r="H65" s="305" t="s">
        <v>661</v>
      </c>
    </row>
    <row r="66" spans="2:8" x14ac:dyDescent="0.15">
      <c r="B66" s="317"/>
      <c r="C66" s="416"/>
      <c r="D66" s="305">
        <v>3604945</v>
      </c>
      <c r="E66" s="305" t="s">
        <v>731</v>
      </c>
      <c r="F66" s="305" t="s">
        <v>660</v>
      </c>
      <c r="G66" s="305" t="s">
        <v>733</v>
      </c>
      <c r="H66" s="305" t="s">
        <v>661</v>
      </c>
    </row>
  </sheetData>
  <mergeCells count="10">
    <mergeCell ref="C57:C58"/>
    <mergeCell ref="C61:C62"/>
    <mergeCell ref="C63:C64"/>
    <mergeCell ref="C65:C66"/>
    <mergeCell ref="C43:C44"/>
    <mergeCell ref="C45:C46"/>
    <mergeCell ref="C47:C48"/>
    <mergeCell ref="C49:C50"/>
    <mergeCell ref="C53:C54"/>
    <mergeCell ref="C55:C5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29</vt:i4>
      </vt:variant>
    </vt:vector>
  </HeadingPairs>
  <TitlesOfParts>
    <vt:vector size="69" baseType="lpstr">
      <vt:lpstr>表紙</vt:lpstr>
      <vt:lpstr>広告</vt:lpstr>
      <vt:lpstr>役員</vt:lpstr>
      <vt:lpstr>注意事項</vt:lpstr>
      <vt:lpstr>服装補足規定</vt:lpstr>
      <vt:lpstr>シード順位</vt:lpstr>
      <vt:lpstr>欠場届</vt:lpstr>
      <vt:lpstr>日程</vt:lpstr>
      <vt:lpstr>18BS</vt:lpstr>
      <vt:lpstr>18BD</vt:lpstr>
      <vt:lpstr>順位戦</vt:lpstr>
      <vt:lpstr>18GS</vt:lpstr>
      <vt:lpstr>18GD</vt:lpstr>
      <vt:lpstr>18Ｇ順位戦</vt:lpstr>
      <vt:lpstr>16BS予選</vt:lpstr>
      <vt:lpstr>16BS</vt:lpstr>
      <vt:lpstr>16BD予選</vt:lpstr>
      <vt:lpstr>16BD</vt:lpstr>
      <vt:lpstr>16Ｂ順位戦</vt:lpstr>
      <vt:lpstr>16GS</vt:lpstr>
      <vt:lpstr>16GD</vt:lpstr>
      <vt:lpstr>16Ｇ順位戦</vt:lpstr>
      <vt:lpstr>14BS予選</vt:lpstr>
      <vt:lpstr>14BS</vt:lpstr>
      <vt:lpstr>14BD予選</vt:lpstr>
      <vt:lpstr>14BD</vt:lpstr>
      <vt:lpstr>14Ｂ順位戦</vt:lpstr>
      <vt:lpstr>14GS</vt:lpstr>
      <vt:lpstr>14GD</vt:lpstr>
      <vt:lpstr>14Ｇ順位戦</vt:lpstr>
      <vt:lpstr>12BS予選</vt:lpstr>
      <vt:lpstr>12BS</vt:lpstr>
      <vt:lpstr>12BD予選</vt:lpstr>
      <vt:lpstr>12BD</vt:lpstr>
      <vt:lpstr>12Ｂ順位戦</vt:lpstr>
      <vt:lpstr>12GS</vt:lpstr>
      <vt:lpstr>12GD</vt:lpstr>
      <vt:lpstr>12G順位戦 </vt:lpstr>
      <vt:lpstr>LL順位表</vt:lpstr>
      <vt:lpstr>Sheet1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'18GD'!Print_Area</vt:lpstr>
      <vt:lpstr>'18GS'!Print_Area</vt:lpstr>
      <vt:lpstr>LL順位表!Print_Area</vt:lpstr>
      <vt:lpstr>シード順位!Print_Area</vt:lpstr>
      <vt:lpstr>広告!Print_Area</vt:lpstr>
      <vt:lpstr>注意事項!Print_Area</vt:lpstr>
      <vt:lpstr>日程!Print_Area</vt:lpstr>
      <vt:lpstr>表紙!Print_Area</vt:lpstr>
      <vt:lpstr>服装補足規定!Print_Area</vt:lpstr>
      <vt:lpstr>役員!Print_Area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yuji</cp:lastModifiedBy>
  <cp:lastPrinted>2018-03-17T05:44:01Z</cp:lastPrinted>
  <dcterms:created xsi:type="dcterms:W3CDTF">2018-02-21T05:48:40Z</dcterms:created>
  <dcterms:modified xsi:type="dcterms:W3CDTF">2018-04-24T05:15:25Z</dcterms:modified>
</cp:coreProperties>
</file>