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iikukan\Desktop\"/>
    </mc:Choice>
  </mc:AlternateContent>
  <bookViews>
    <workbookView xWindow="0" yWindow="0" windowWidth="20490" windowHeight="7770" firstSheet="8" activeTab="8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  <sheet name="Sheet1" sheetId="33" r:id="rId32"/>
  </sheets>
  <externalReferences>
    <externalReference r:id="rId33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'12BS'!$A$1:$L$74</definedName>
    <definedName name="_xlnm.Print_Area" localSheetId="29">'12GD'!$A$1:$J$74</definedName>
    <definedName name="_xlnm.Print_Area" localSheetId="28">'12GS'!$A$1:$L$77</definedName>
    <definedName name="_xlnm.Print_Area" localSheetId="21">'14BD'!$A$1:$K$72</definedName>
    <definedName name="_xlnm.Print_Area" localSheetId="20">'14BD予選'!$A$1:$I$74</definedName>
    <definedName name="_xlnm.Print_Area" localSheetId="19">'14BS'!$A$1:$L$77</definedName>
    <definedName name="_xlnm.Print_Area" localSheetId="18">'14BS予選'!$A$1:$I$113</definedName>
    <definedName name="_xlnm.Print_Area" localSheetId="23">'14GD'!$A$1:$K$78</definedName>
    <definedName name="_xlnm.Print_Area" localSheetId="22">'14GS'!$A$1:$L$77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'16GS'!$A$1:$L$77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LL順位表!$A$1:$N$40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14" l="1"/>
  <c r="B65" i="8"/>
  <c r="C63" i="19" l="1"/>
  <c r="B63" i="19"/>
  <c r="C61" i="19"/>
  <c r="B61" i="19"/>
  <c r="B65" i="19"/>
  <c r="C65" i="19"/>
  <c r="E65" i="19"/>
  <c r="M22" i="23" l="1"/>
  <c r="M21" i="23"/>
  <c r="E66" i="14" l="1"/>
  <c r="C66" i="14"/>
  <c r="B66" i="14"/>
  <c r="B64" i="14"/>
  <c r="E62" i="14"/>
  <c r="C62" i="14"/>
  <c r="B62" i="14"/>
  <c r="E60" i="14"/>
  <c r="C60" i="14"/>
  <c r="B60" i="14"/>
  <c r="E58" i="14"/>
  <c r="C58" i="14"/>
  <c r="B58" i="14"/>
  <c r="E56" i="14"/>
  <c r="C56" i="14"/>
  <c r="B56" i="14"/>
  <c r="E54" i="14"/>
  <c r="C54" i="14"/>
  <c r="B54" i="14"/>
  <c r="E52" i="14"/>
  <c r="C52" i="14"/>
  <c r="B52" i="14"/>
  <c r="E50" i="14"/>
  <c r="C50" i="14"/>
  <c r="B50" i="14"/>
  <c r="E48" i="14"/>
  <c r="C48" i="14"/>
  <c r="B48" i="14"/>
  <c r="E46" i="14"/>
  <c r="C46" i="14"/>
  <c r="B46" i="14"/>
  <c r="E44" i="14"/>
  <c r="C44" i="14"/>
  <c r="B44" i="14"/>
  <c r="E42" i="14"/>
  <c r="C42" i="14"/>
  <c r="B42" i="14"/>
  <c r="E40" i="14"/>
  <c r="C40" i="14"/>
  <c r="B40" i="14"/>
  <c r="E38" i="14"/>
  <c r="C38" i="14"/>
  <c r="B38" i="14"/>
  <c r="E36" i="14"/>
  <c r="C36" i="14"/>
  <c r="B36" i="14"/>
  <c r="E34" i="14"/>
  <c r="C34" i="14"/>
  <c r="B34" i="14"/>
  <c r="E32" i="14"/>
  <c r="C32" i="14"/>
  <c r="B32" i="14"/>
  <c r="E30" i="14"/>
  <c r="C30" i="14"/>
  <c r="B30" i="14"/>
  <c r="E28" i="14"/>
  <c r="C28" i="14"/>
  <c r="B28" i="14"/>
  <c r="E26" i="14"/>
  <c r="C26" i="14"/>
  <c r="B26" i="14"/>
  <c r="E24" i="14"/>
  <c r="C24" i="14"/>
  <c r="B24" i="14"/>
  <c r="E22" i="14"/>
  <c r="C22" i="14"/>
  <c r="B22" i="14"/>
  <c r="E20" i="14"/>
  <c r="C20" i="14"/>
  <c r="B20" i="14"/>
  <c r="E18" i="14"/>
  <c r="C18" i="14"/>
  <c r="B18" i="14"/>
  <c r="E16" i="14"/>
  <c r="C16" i="14"/>
  <c r="B16" i="14"/>
  <c r="E14" i="14"/>
  <c r="C14" i="14"/>
  <c r="B14" i="14"/>
  <c r="E12" i="14"/>
  <c r="C12" i="14"/>
  <c r="B12" i="14"/>
  <c r="E10" i="14"/>
  <c r="C10" i="14"/>
  <c r="B10" i="14"/>
  <c r="E8" i="14"/>
  <c r="C8" i="14"/>
  <c r="B8" i="14"/>
  <c r="E4" i="14"/>
  <c r="C4" i="14"/>
  <c r="B4" i="14"/>
  <c r="E35" i="21" l="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5" i="21"/>
  <c r="C5" i="21"/>
  <c r="B5" i="21"/>
  <c r="E67" i="20"/>
  <c r="C67" i="20"/>
  <c r="B67" i="20"/>
  <c r="E65" i="20"/>
  <c r="C65" i="20"/>
  <c r="B65" i="20"/>
  <c r="E63" i="20"/>
  <c r="C63" i="20"/>
  <c r="B63" i="20"/>
  <c r="E61" i="20"/>
  <c r="C61" i="20"/>
  <c r="B61" i="20"/>
  <c r="E59" i="20"/>
  <c r="C59" i="20"/>
  <c r="B59" i="20"/>
  <c r="E57" i="20"/>
  <c r="C57" i="20"/>
  <c r="B57" i="20"/>
  <c r="E55" i="20"/>
  <c r="C55" i="20"/>
  <c r="B55" i="20"/>
  <c r="E53" i="20"/>
  <c r="C53" i="20"/>
  <c r="B53" i="20"/>
  <c r="E51" i="20"/>
  <c r="C51" i="20"/>
  <c r="B51" i="20"/>
  <c r="E49" i="20"/>
  <c r="C49" i="20"/>
  <c r="B49" i="20"/>
  <c r="E47" i="20"/>
  <c r="C47" i="20"/>
  <c r="B47" i="20"/>
  <c r="E45" i="20"/>
  <c r="C45" i="20"/>
  <c r="B45" i="20"/>
  <c r="E43" i="20"/>
  <c r="C43" i="20"/>
  <c r="B43" i="20"/>
  <c r="E41" i="20"/>
  <c r="C41" i="20"/>
  <c r="B41" i="20"/>
  <c r="E39" i="20"/>
  <c r="C39" i="20"/>
  <c r="B39" i="20"/>
  <c r="E37" i="20"/>
  <c r="C37" i="20"/>
  <c r="B37" i="20"/>
  <c r="E35" i="20"/>
  <c r="C35" i="20"/>
  <c r="B35" i="20"/>
  <c r="E33" i="20"/>
  <c r="C33" i="20"/>
  <c r="B33" i="20"/>
  <c r="E31" i="20"/>
  <c r="C31" i="20"/>
  <c r="B31" i="20"/>
  <c r="E29" i="20"/>
  <c r="C29" i="20"/>
  <c r="B29" i="20"/>
  <c r="E27" i="20"/>
  <c r="C27" i="20"/>
  <c r="B27" i="20"/>
  <c r="E25" i="20"/>
  <c r="C25" i="20"/>
  <c r="B25" i="20"/>
  <c r="E23" i="20"/>
  <c r="C23" i="20"/>
  <c r="B23" i="20"/>
  <c r="E21" i="20"/>
  <c r="C21" i="20"/>
  <c r="B21" i="20"/>
  <c r="E19" i="20"/>
  <c r="C19" i="20"/>
  <c r="B19" i="20"/>
  <c r="E17" i="20"/>
  <c r="C17" i="20"/>
  <c r="B17" i="20"/>
  <c r="E15" i="20"/>
  <c r="C15" i="20"/>
  <c r="B15" i="20"/>
  <c r="E13" i="20"/>
  <c r="C13" i="20"/>
  <c r="B13" i="20"/>
  <c r="E11" i="20"/>
  <c r="C11" i="20"/>
  <c r="B11" i="20"/>
  <c r="E9" i="20"/>
  <c r="C9" i="20"/>
  <c r="B9" i="20"/>
  <c r="E5" i="20"/>
  <c r="C5" i="20"/>
  <c r="B5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B27" i="18"/>
  <c r="E25" i="18"/>
  <c r="C25" i="18"/>
  <c r="B25" i="18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7" i="15"/>
  <c r="C67" i="15"/>
  <c r="B67" i="15"/>
  <c r="E65" i="15"/>
  <c r="C65" i="15"/>
  <c r="B65" i="15"/>
  <c r="B61" i="15"/>
  <c r="E59" i="15"/>
  <c r="C59" i="15"/>
  <c r="B59" i="15"/>
  <c r="E57" i="15"/>
  <c r="C57" i="15"/>
  <c r="B57" i="15"/>
  <c r="B53" i="15"/>
  <c r="E51" i="15"/>
  <c r="C51" i="15"/>
  <c r="B51" i="15"/>
  <c r="E49" i="15"/>
  <c r="C49" i="15"/>
  <c r="B49" i="15"/>
  <c r="B45" i="15"/>
  <c r="B41" i="15"/>
  <c r="E39" i="15"/>
  <c r="C39" i="15"/>
  <c r="B39" i="15"/>
  <c r="E37" i="15"/>
  <c r="C37" i="15"/>
  <c r="B37" i="15"/>
  <c r="E35" i="15"/>
  <c r="C35" i="15"/>
  <c r="B35" i="15"/>
  <c r="E33" i="15"/>
  <c r="C33" i="15"/>
  <c r="B33" i="15"/>
  <c r="E31" i="15"/>
  <c r="C31" i="15"/>
  <c r="B31" i="15"/>
  <c r="E29" i="15"/>
  <c r="C29" i="15"/>
  <c r="B29" i="15"/>
  <c r="B25" i="15"/>
  <c r="E23" i="15"/>
  <c r="C23" i="15"/>
  <c r="B23" i="15"/>
  <c r="E21" i="15"/>
  <c r="C21" i="15"/>
  <c r="B21" i="15"/>
  <c r="E19" i="15"/>
  <c r="C19" i="15"/>
  <c r="B19" i="15"/>
  <c r="E17" i="15"/>
  <c r="C17" i="15"/>
  <c r="B17" i="15"/>
  <c r="B13" i="15"/>
  <c r="B9" i="15"/>
  <c r="E7" i="15"/>
  <c r="C7" i="15"/>
  <c r="B7" i="15"/>
  <c r="E5" i="15"/>
  <c r="C5" i="15"/>
  <c r="B5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7" i="7"/>
  <c r="C47" i="7"/>
  <c r="B47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<sst xmlns="http://schemas.openxmlformats.org/spreadsheetml/2006/main" count="2696" uniqueCount="911">
  <si>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</si>
  <si>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</si>
  <si>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</si>
  <si>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</si>
  <si>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</si>
  <si>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</si>
  <si>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</si>
  <si>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</si>
  <si>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</si>
  <si>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</si>
  <si>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</si>
  <si>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</si>
  <si>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</si>
  <si>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</si>
  <si>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</si>
  <si>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</si>
  <si>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</si>
  <si>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</si>
  <si>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</si>
  <si>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</si>
  <si>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</si>
  <si>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</si>
  <si>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</si>
  <si>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</si>
  <si>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</si>
  <si>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</si>
  <si>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</si>
  <si>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</si>
  <si>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</si>
  <si>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</si>
  <si>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</si>
  <si>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</si>
  <si>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</si>
  <si>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</si>
  <si>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</si>
  <si>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</si>
  <si>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</si>
  <si>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</si>
  <si>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</si>
  <si>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</si>
  <si>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</si>
  <si>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</si>
  <si>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</si>
  <si>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</si>
  <si>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</si>
  <si>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</si>
  <si>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</si>
  <si>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</si>
  <si>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</si>
  <si>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</si>
  <si>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</si>
  <si>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</si>
  <si>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</si>
  <si>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</si>
  <si>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</si>
  <si>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</si>
  <si>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</si>
  <si>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</si>
  <si>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</si>
  <si>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</si>
  <si>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</si>
  <si>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</si>
  <si>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</si>
  <si>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</si>
  <si>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</si>
  <si>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</si>
  <si>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</si>
  <si>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</si>
  <si>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</si>
  <si>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</si>
  <si>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</si>
  <si>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</si>
  <si>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</si>
  <si>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</si>
  <si>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</si>
  <si>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</si>
  <si>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</si>
  <si>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</si>
  <si>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</si>
  <si>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</si>
  <si>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</si>
  <si>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</si>
  <si>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</si>
  <si>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</si>
  <si>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</si>
  <si>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</si>
  <si>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</si>
  <si>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</si>
  <si>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</si>
  <si>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</si>
  <si>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</si>
  <si>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</si>
  <si>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</si>
  <si>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</si>
  <si>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</si>
  <si>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</si>
  <si>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</si>
  <si>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</si>
  <si>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</si>
  <si>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</si>
  <si>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</si>
  <si>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</si>
  <si>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</si>
  <si>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</si>
  <si>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</si>
  <si>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</si>
  <si>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</si>
  <si>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</si>
  <si>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</si>
  <si>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</si>
  <si>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</si>
  <si>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</si>
  <si>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</si>
  <si>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</si>
  <si>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</si>
  <si>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</si>
  <si>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</si>
  <si>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</si>
  <si>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</si>
  <si>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</si>
  <si>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</si>
  <si>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</si>
  <si>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</si>
  <si>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</si>
  <si>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</si>
  <si>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</si>
  <si>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</si>
  <si>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</si>
  <si>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</si>
  <si>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</si>
  <si>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</si>
  <si>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</si>
  <si>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</si>
  <si>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</si>
  <si>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</si>
  <si>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</si>
  <si>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</si>
  <si>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</si>
  <si>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</si>
  <si>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</si>
  <si>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</si>
  <si>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</si>
  <si>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</si>
  <si>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</si>
  <si>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</si>
  <si>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</si>
  <si>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</si>
  <si>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</si>
  <si>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</si>
  <si>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</si>
  <si>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</si>
  <si>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</si>
  <si>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</si>
  <si>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</si>
  <si>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</si>
  <si>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</si>
  <si>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</si>
  <si>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</si>
  <si>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</si>
  <si>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</si>
  <si>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</si>
  <si>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</si>
  <si>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</si>
  <si>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</si>
  <si>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</si>
  <si>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</si>
  <si>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</si>
  <si>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</si>
  <si>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</si>
  <si>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</si>
  <si>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</si>
  <si>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</si>
  <si>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</si>
  <si>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</si>
  <si>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</si>
  <si>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</si>
  <si>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</si>
  <si>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</si>
  <si>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</si>
  <si>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</si>
  <si>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</si>
  <si>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</si>
  <si>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</si>
  <si>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</si>
  <si>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</si>
  <si>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</si>
  <si>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</si>
  <si>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</si>
  <si>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</si>
  <si>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</si>
  <si>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</si>
  <si>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</si>
  <si>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</si>
  <si>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</si>
  <si>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</si>
  <si>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</si>
  <si>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</si>
  <si>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</si>
  <si>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</si>
  <si>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</si>
  <si>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</si>
  <si>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</si>
  <si>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</si>
  <si>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</si>
  <si>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</si>
  <si>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</si>
  <si>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</si>
  <si>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</si>
  <si>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</si>
  <si>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</si>
  <si>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</si>
  <si>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</si>
  <si>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</si>
  <si>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</si>
  <si>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</si>
  <si>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</si>
  <si>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</si>
  <si>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</si>
  <si>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</si>
  <si>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</si>
  <si>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</si>
  <si>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</si>
  <si>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</si>
  <si>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</si>
  <si>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</si>
  <si>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</si>
  <si>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</si>
  <si>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</si>
  <si>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</si>
  <si>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</si>
  <si>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</si>
  <si>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</si>
  <si>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</si>
  <si>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</si>
  <si>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</si>
  <si>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</si>
  <si>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</si>
  <si>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</si>
  <si>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</si>
  <si>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</si>
  <si>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</si>
  <si>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</si>
  <si>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</si>
  <si>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</si>
  <si>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</si>
  <si>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</si>
  <si>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</si>
  <si>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</si>
  <si>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</si>
  <si>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</si>
  <si>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</si>
  <si>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</si>
  <si>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</si>
  <si>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</si>
  <si>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</si>
  <si>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</si>
  <si>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</si>
  <si>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</si>
  <si>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</si>
  <si>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</si>
  <si>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</si>
  <si>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</si>
  <si>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</si>
  <si>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</si>
  <si>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</si>
  <si>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</si>
  <si>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</si>
  <si>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</si>
  <si>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</si>
  <si>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</si>
  <si>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</si>
  <si>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塚本産業協賛</t>
    <rPh sb="0" eb="2">
      <t>ツカモト</t>
    </rPh>
    <rPh sb="2" eb="4">
      <t>サンギョウ</t>
    </rPh>
    <rPh sb="4" eb="6">
      <t>キョウサン</t>
    </rPh>
    <phoneticPr fontId="17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</si>
  <si>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</si>
  <si>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</si>
  <si>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</si>
  <si>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</si>
  <si>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</si>
  <si>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</si>
  <si>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</si>
  <si>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</si>
  <si>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</si>
  <si>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</si>
  <si>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</si>
  <si>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</si>
  <si>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</si>
  <si>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</si>
  <si>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t>協賛</t>
    <rPh sb="0" eb="2">
      <t>キョウサン</t>
    </rPh>
    <phoneticPr fontId="17"/>
  </si>
  <si>
    <t>塚本産業株式会社</t>
    <rPh sb="0" eb="2">
      <t>ツカモト</t>
    </rPh>
    <rPh sb="2" eb="4">
      <t>サンギョウ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</si>
  <si>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</si>
  <si>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</si>
  <si>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</si>
  <si>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</si>
  <si>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</si>
  <si>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</si>
  <si>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</si>
  <si>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</si>
  <si>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</si>
  <si>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</si>
  <si>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</si>
  <si>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</si>
  <si>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</si>
  <si>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</si>
  <si>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</si>
  <si>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</si>
  <si>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</si>
  <si>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</si>
  <si>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</si>
  <si>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</si>
  <si>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</si>
  <si>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</si>
  <si>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</si>
  <si>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</si>
  <si>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</si>
  <si>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</si>
  <si>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</si>
  <si>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</si>
  <si>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</si>
  <si>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</si>
  <si>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</si>
  <si>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</si>
  <si>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</si>
  <si>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</si>
  <si>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</si>
  <si>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</si>
  <si>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</si>
  <si>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</si>
  <si>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</si>
  <si>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</si>
  <si>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</si>
  <si>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</si>
  <si>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</si>
  <si>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</si>
  <si>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</si>
  <si>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</si>
  <si>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</si>
  <si>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</si>
  <si>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</si>
  <si>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</si>
  <si>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</si>
  <si>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</si>
  <si>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</si>
  <si>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</si>
  <si>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</si>
  <si>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</si>
  <si>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</si>
  <si>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</si>
  <si>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</si>
  <si>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</si>
  <si>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</si>
  <si>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</si>
  <si>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</si>
  <si>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</si>
  <si>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</si>
  <si>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</si>
  <si>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</si>
  <si>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</si>
  <si>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</si>
  <si>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</si>
  <si>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</si>
  <si>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</si>
  <si>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</si>
  <si>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</si>
  <si>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</si>
  <si>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</si>
  <si>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</si>
  <si>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</si>
  <si>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</si>
  <si>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</si>
  <si>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</si>
  <si>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</si>
  <si>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</si>
  <si>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</si>
  <si>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</si>
  <si>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</si>
  <si>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</si>
  <si>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</si>
  <si>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</si>
  <si>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</si>
  <si>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</si>
  <si>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</si>
  <si>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</si>
  <si>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</si>
  <si>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</si>
  <si>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</si>
  <si>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</si>
  <si>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</si>
  <si>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</si>
  <si>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</si>
  <si>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</si>
  <si>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</si>
  <si>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</si>
  <si>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</si>
  <si>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</si>
  <si>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</si>
  <si>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</si>
  <si>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</si>
  <si>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</si>
  <si>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</si>
  <si>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</si>
  <si>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</si>
  <si>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</si>
  <si>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</si>
  <si>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</si>
  <si>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</si>
  <si>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</si>
  <si>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</si>
  <si>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</si>
  <si>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</si>
  <si>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</si>
  <si>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</si>
  <si>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</si>
  <si>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</si>
  <si>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</si>
  <si>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</si>
  <si>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</si>
  <si>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</si>
  <si>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</si>
  <si>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</si>
  <si>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</si>
  <si>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</si>
  <si>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</si>
  <si>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</si>
  <si>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</si>
  <si>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</si>
  <si>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</si>
  <si>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</si>
  <si>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</si>
  <si>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</si>
  <si>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</si>
  <si>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</si>
  <si>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</si>
  <si>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</si>
  <si>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</si>
  <si>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</si>
  <si>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</si>
  <si>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</si>
  <si>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</si>
  <si>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</si>
  <si>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</si>
  <si>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</si>
  <si>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</si>
  <si>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</si>
  <si>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</si>
  <si>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</si>
  <si>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</si>
  <si>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</si>
  <si>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</si>
  <si>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</si>
  <si>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</si>
  <si>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</si>
  <si>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</si>
  <si>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</si>
  <si>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</si>
  <si>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</si>
  <si>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</si>
  <si>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</si>
  <si>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</si>
  <si>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</si>
  <si>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</si>
  <si>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</si>
  <si>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</si>
  <si>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</si>
  <si>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</si>
  <si>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</si>
  <si>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</si>
  <si>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</si>
  <si>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</si>
  <si>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</si>
  <si>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</si>
  <si>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</si>
  <si>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</si>
  <si>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</si>
  <si>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</si>
  <si>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</si>
  <si>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</si>
  <si>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</si>
  <si>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</si>
  <si>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</si>
  <si>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</si>
  <si>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</si>
  <si>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</si>
  <si>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</si>
  <si>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</si>
  <si>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</si>
  <si>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</si>
  <si>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</si>
  <si>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</si>
  <si>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</si>
  <si>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</si>
  <si>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</si>
  <si>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</si>
  <si>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</si>
  <si>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</si>
  <si>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</si>
  <si>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</si>
  <si>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</si>
  <si>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</si>
  <si>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</si>
  <si>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</si>
  <si>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</si>
  <si>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</si>
  <si>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</si>
  <si>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</si>
  <si>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</si>
  <si>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</si>
  <si>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</si>
  <si>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</si>
  <si>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</si>
  <si>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</si>
  <si>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</si>
  <si>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</si>
  <si>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</si>
  <si>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</si>
  <si>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</si>
  <si>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</si>
  <si>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</si>
  <si>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</si>
  <si>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</si>
  <si>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</si>
  <si>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</si>
  <si>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</si>
  <si>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</si>
  <si>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</si>
  <si>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</si>
  <si>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</si>
  <si>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</si>
  <si>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</si>
  <si>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</si>
  <si>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</si>
  <si>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</si>
  <si>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</si>
  <si>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</si>
  <si>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</si>
  <si>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</si>
  <si>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</si>
  <si>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</si>
  <si>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</si>
  <si>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</si>
  <si>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</si>
  <si>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</si>
  <si>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</si>
  <si>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</si>
  <si>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</si>
  <si>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</si>
  <si>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</si>
  <si>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</si>
  <si>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</si>
  <si>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</si>
  <si>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</si>
  <si>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</si>
  <si>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</si>
  <si>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</si>
  <si>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</si>
  <si>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</si>
  <si>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</si>
  <si>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</si>
  <si>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</si>
  <si>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</si>
  <si>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</si>
  <si>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</si>
  <si>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</si>
  <si>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</si>
  <si>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</si>
  <si>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</si>
  <si>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</si>
  <si>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</si>
  <si>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</si>
  <si>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</si>
  <si>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</si>
  <si>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</si>
  <si>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</si>
  <si>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</si>
  <si>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</si>
  <si>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</si>
  <si>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</si>
  <si>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</si>
  <si>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</si>
  <si>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</si>
  <si>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</si>
  <si>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</si>
  <si>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</si>
  <si>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</si>
  <si>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</si>
  <si>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</si>
  <si>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</si>
  <si>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</si>
  <si>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</si>
  <si>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</si>
  <si>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</si>
  <si>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</si>
  <si>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</si>
  <si>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</si>
  <si>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</si>
  <si>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</si>
  <si>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</si>
  <si>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</si>
  <si>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</si>
  <si>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</si>
  <si>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</si>
  <si>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</si>
  <si>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</si>
  <si>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</si>
  <si>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</si>
  <si>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</si>
  <si>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</si>
  <si>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</si>
  <si>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</si>
  <si>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</si>
  <si>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</si>
  <si>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</si>
  <si>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</si>
  <si>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</si>
  <si>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</si>
  <si>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</si>
  <si>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</si>
  <si>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</si>
  <si>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</si>
  <si>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</si>
  <si>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</si>
  <si>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</si>
  <si>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</si>
  <si>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</si>
  <si>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</si>
  <si>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</si>
  <si>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</si>
  <si>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</si>
  <si>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</si>
  <si>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</si>
  <si>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</si>
  <si>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</si>
  <si>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</si>
  <si>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</si>
  <si>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</si>
  <si>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</si>
  <si>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</si>
  <si>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</si>
  <si>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</si>
  <si>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</si>
  <si>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</si>
  <si>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</si>
  <si>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</si>
  <si>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</si>
  <si>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</si>
  <si>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</si>
  <si>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</si>
  <si>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</si>
  <si>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</si>
  <si>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</si>
  <si>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</si>
  <si>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</si>
  <si>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</si>
  <si>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</si>
  <si>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</si>
  <si>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</si>
  <si>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</si>
  <si>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</si>
  <si>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</si>
  <si>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</si>
  <si>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</si>
  <si>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</si>
  <si>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</si>
  <si>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</si>
  <si>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</si>
  <si>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</si>
  <si>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</si>
  <si>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</si>
  <si>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</si>
  <si>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</si>
  <si>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</si>
  <si>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</si>
  <si>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</si>
  <si>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</si>
  <si>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</si>
  <si>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</si>
  <si>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</si>
  <si>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</si>
  <si>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</si>
  <si>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</si>
  <si>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</si>
  <si>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</si>
  <si>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</si>
  <si>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</si>
  <si>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</si>
  <si>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</si>
  <si>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</si>
  <si>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</si>
  <si>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</si>
  <si>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</si>
  <si>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</si>
  <si>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</si>
  <si>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</si>
  <si>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</si>
  <si>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</si>
  <si>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</si>
  <si>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</si>
  <si>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</si>
  <si>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</si>
  <si>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</si>
  <si>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</si>
  <si>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</si>
  <si>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</si>
  <si>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</si>
  <si>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</si>
  <si>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</si>
  <si>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</si>
  <si>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</si>
  <si>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</si>
  <si>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</si>
  <si>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</si>
  <si>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</si>
  <si>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</si>
  <si>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</si>
  <si>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</si>
  <si>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</si>
  <si>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</si>
  <si>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</si>
  <si>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</si>
  <si>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</si>
  <si>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</si>
  <si>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</si>
  <si>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</si>
  <si>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</si>
  <si>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</si>
  <si>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</si>
  <si>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</si>
  <si>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</si>
  <si>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</si>
  <si>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</si>
  <si>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</si>
  <si>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</si>
  <si>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</si>
  <si>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</si>
  <si>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</si>
  <si>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</si>
  <si>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</si>
  <si>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</si>
  <si>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</si>
  <si>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</si>
  <si>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</si>
  <si>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</si>
  <si>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</si>
  <si>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</si>
  <si>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</si>
  <si>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</si>
  <si>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</si>
  <si>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</si>
  <si>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</si>
  <si>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</si>
  <si>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</si>
  <si>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</si>
  <si>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</si>
  <si>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</si>
  <si>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</si>
  <si>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</si>
  <si>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</si>
  <si>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</si>
  <si>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</si>
  <si>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</si>
  <si>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</si>
  <si>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</si>
  <si>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</si>
  <si>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</si>
  <si>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</si>
  <si>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</si>
  <si>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</si>
  <si>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</si>
  <si>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</si>
  <si>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</si>
  <si>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</si>
  <si>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</si>
  <si>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</si>
  <si>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</si>
  <si>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</si>
  <si>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</si>
  <si>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</si>
  <si>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</si>
  <si>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</si>
  <si>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</si>
  <si>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</si>
  <si>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</si>
  <si>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</si>
  <si>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</si>
  <si>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</si>
  <si>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</si>
  <si>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</si>
  <si>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</si>
  <si>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</si>
  <si>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</si>
  <si>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</si>
  <si>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</si>
  <si>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</si>
  <si>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</si>
  <si>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</si>
  <si>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</si>
  <si>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</si>
  <si>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</si>
  <si>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</si>
  <si>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</si>
  <si>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</si>
  <si>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</si>
  <si>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</si>
  <si>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</si>
  <si>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</si>
  <si>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</si>
  <si>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</si>
  <si>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</si>
  <si>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</si>
  <si>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</si>
  <si>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</si>
  <si>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</si>
  <si>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</si>
  <si>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</si>
  <si>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</si>
  <si>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</si>
  <si>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</si>
  <si>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</si>
  <si>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</si>
  <si>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</si>
  <si>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</si>
  <si>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</si>
  <si>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</si>
  <si>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</si>
  <si>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</si>
  <si>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</si>
  <si>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</si>
  <si>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</si>
  <si>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</si>
  <si>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</si>
  <si>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</si>
  <si>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</si>
  <si>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</si>
  <si>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</si>
  <si>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</si>
  <si>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</si>
  <si>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</si>
  <si>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</si>
  <si>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</si>
  <si>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</si>
  <si>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</si>
  <si>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</si>
  <si>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</si>
  <si>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</si>
  <si>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</si>
  <si>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</si>
  <si>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</si>
  <si>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</si>
  <si>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</si>
  <si>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</si>
  <si>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</si>
  <si>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</si>
  <si>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</si>
  <si>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</si>
  <si>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</si>
  <si>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</si>
  <si>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</si>
  <si>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</si>
  <si>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</si>
  <si>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</si>
  <si>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</si>
  <si>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</si>
  <si>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</si>
  <si>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</si>
  <si>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</si>
  <si>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</si>
  <si>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</si>
  <si>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</si>
  <si>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</si>
  <si>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</si>
  <si>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</si>
  <si>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</si>
  <si>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</si>
  <si>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</si>
  <si>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</si>
  <si>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</si>
  <si>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</si>
  <si>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</si>
  <si>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</si>
  <si>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</si>
  <si>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</si>
  <si>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</si>
  <si>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</si>
  <si>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</si>
  <si>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</si>
  <si>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</si>
  <si>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</si>
  <si>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</si>
  <si>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</si>
  <si>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</si>
  <si>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</si>
  <si>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</si>
  <si>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</si>
  <si>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</si>
  <si>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</si>
  <si>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</si>
  <si>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</si>
  <si>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</si>
  <si>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</si>
  <si>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</si>
  <si>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</si>
  <si>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</si>
  <si>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</si>
  <si>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</si>
  <si>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</si>
  <si>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</si>
  <si>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</si>
  <si>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</si>
  <si>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</si>
  <si>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</si>
  <si>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</si>
  <si>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宮崎　亘悦</t>
    <phoneticPr fontId="2"/>
  </si>
  <si>
    <t>神栖ＴＩ－Ｃｕｂｅ</t>
    <rPh sb="0" eb="2">
      <t>カミス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</si>
</sst>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49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16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 refreshError="1"/>
      <sheetData sheetId="1" refreshError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 refreshError="1"/>
      <sheetData sheetId="3" refreshError="1"/>
      <sheetData sheetId="4" refreshError="1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 refreshError="1"/>
      <sheetData sheetId="6" refreshError="1"/>
      <sheetData sheetId="7" refreshError="1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 refreshError="1"/>
      <sheetData sheetId="9" refreshError="1"/>
      <sheetData sheetId="10" refreshError="1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 refreshError="1"/>
      <sheetData sheetId="12" refreshError="1"/>
      <sheetData sheetId="13" refreshError="1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 refreshError="1"/>
      <sheetData sheetId="15" refreshError="1"/>
      <sheetData sheetId="16" refreshError="1"/>
      <sheetData sheetId="17" refreshError="1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 refreshError="1"/>
      <sheetData sheetId="19" refreshError="1"/>
      <sheetData sheetId="20" refreshError="1"/>
      <sheetData sheetId="21" refreshError="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 refreshError="1"/>
      <sheetData sheetId="23" refreshError="1"/>
      <sheetData sheetId="24" refreshError="1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 refreshError="1"/>
      <sheetData sheetId="26" refreshError="1"/>
      <sheetData sheetId="27" refreshError="1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 refreshError="1"/>
      <sheetData sheetId="29" refreshError="1"/>
      <sheetData sheetId="30" refreshError="1"/>
      <sheetData sheetId="31" refreshError="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 refreshError="1"/>
      <sheetData sheetId="33" refreshError="1"/>
      <sheetData sheetId="34" refreshError="1"/>
      <sheetData sheetId="35" refreshError="1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 refreshError="1"/>
      <sheetData sheetId="37" refreshError="1"/>
      <sheetData sheetId="38" refreshError="1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 refreshError="1"/>
      <sheetData sheetId="40" refreshError="1"/>
      <sheetData sheetId="41" refreshError="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 refreshError="1"/>
      <sheetData sheetId="43" refreshError="1"/>
      <sheetData sheetId="44" refreshError="1"/>
      <sheetData sheetId="45" refreshError="1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 refreshError="1"/>
      <sheetData sheetId="47" refreshError="1"/>
      <sheetData sheetId="48" refreshError="1"/>
      <sheetData sheetId="49" refreshError="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 refreshError="1"/>
      <sheetData sheetId="51" refreshError="1"/>
      <sheetData sheetId="52" refreshError="1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zoomScaleNormal="100" zoomScaleSheetLayoutView="100" workbookViewId="0">
      <selection activeCell="A9" sqref="A9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43"/>
      <c r="B1" s="343"/>
      <c r="C1" s="343"/>
    </row>
    <row r="2" spans="1:8" ht="24">
      <c r="A2" s="344">
        <v>2018</v>
      </c>
      <c r="B2" s="344"/>
      <c r="C2" s="344"/>
    </row>
    <row r="3" spans="1:8">
      <c r="A3" s="190"/>
      <c r="B3" s="190"/>
      <c r="C3" s="190"/>
    </row>
    <row r="4" spans="1:8" ht="24">
      <c r="A4" s="345" t="s">
        <v>271</v>
      </c>
      <c r="B4" s="345"/>
      <c r="C4" s="345"/>
    </row>
    <row r="5" spans="1:8" ht="24">
      <c r="A5" s="345" t="s">
        <v>290</v>
      </c>
      <c r="B5" s="345"/>
      <c r="C5" s="345"/>
    </row>
    <row r="6" spans="1:8" ht="17.25">
      <c r="A6" s="346" t="s">
        <v>272</v>
      </c>
      <c r="B6" s="346"/>
      <c r="C6" s="346"/>
    </row>
    <row r="7" spans="1:8" ht="17.25">
      <c r="A7" s="347" t="s">
        <v>288</v>
      </c>
      <c r="B7" s="347"/>
      <c r="C7" s="347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42"/>
      <c r="B11" s="342"/>
      <c r="C11" s="342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273</v>
      </c>
      <c r="B17" s="197" t="s">
        <v>289</v>
      </c>
      <c r="C17" s="198" t="s">
        <v>291</v>
      </c>
    </row>
    <row r="18" spans="1:4" ht="18.75">
      <c r="A18" s="196"/>
      <c r="B18" s="197"/>
      <c r="C18" s="199" t="s">
        <v>292</v>
      </c>
    </row>
    <row r="19" spans="1:4" ht="18.75">
      <c r="A19" s="196"/>
      <c r="B19" s="197"/>
      <c r="C19" s="200"/>
    </row>
    <row r="20" spans="1:4" ht="18.75">
      <c r="A20" s="196" t="s">
        <v>274</v>
      </c>
      <c r="B20" s="197" t="s">
        <v>289</v>
      </c>
      <c r="C20" s="201" t="s">
        <v>275</v>
      </c>
    </row>
    <row r="21" spans="1:4" ht="18.75" customHeight="1">
      <c r="A21" s="202"/>
      <c r="B21" s="202"/>
      <c r="C21" s="201" t="s">
        <v>276</v>
      </c>
    </row>
    <row r="22" spans="1:4" ht="18.75" customHeight="1">
      <c r="A22" s="202"/>
      <c r="B22" s="202"/>
      <c r="C22" s="201"/>
    </row>
    <row r="23" spans="1:4" ht="18.75">
      <c r="A23" s="196" t="s">
        <v>277</v>
      </c>
      <c r="B23" s="197" t="s">
        <v>289</v>
      </c>
      <c r="C23" s="199" t="s">
        <v>278</v>
      </c>
    </row>
    <row r="24" spans="1:4" ht="18.75">
      <c r="A24" s="196"/>
      <c r="B24" s="197"/>
      <c r="C24" s="199"/>
    </row>
    <row r="25" spans="1:4" ht="18.75">
      <c r="A25" s="196" t="s">
        <v>279</v>
      </c>
      <c r="B25" s="197" t="s">
        <v>289</v>
      </c>
      <c r="C25" s="199" t="s">
        <v>281</v>
      </c>
    </row>
    <row r="26" spans="1:4" ht="18.75">
      <c r="A26" s="196"/>
      <c r="B26" s="197"/>
      <c r="C26" s="199"/>
    </row>
    <row r="27" spans="1:4" ht="18.75">
      <c r="A27" s="196" t="s">
        <v>282</v>
      </c>
      <c r="B27" s="197" t="s">
        <v>289</v>
      </c>
      <c r="C27" s="199" t="s">
        <v>283</v>
      </c>
    </row>
    <row r="28" spans="1:4" ht="18.75">
      <c r="A28" s="203"/>
      <c r="B28" s="204"/>
      <c r="C28" s="205"/>
    </row>
    <row r="29" spans="1:4" ht="18.75">
      <c r="A29" s="196" t="s">
        <v>284</v>
      </c>
      <c r="B29" s="197" t="s">
        <v>280</v>
      </c>
      <c r="C29" s="199" t="s">
        <v>285</v>
      </c>
    </row>
    <row r="30" spans="1:4" ht="18.75">
      <c r="A30" s="196"/>
      <c r="B30" s="197"/>
      <c r="C30" s="199"/>
    </row>
    <row r="31" spans="1:4" ht="18.75">
      <c r="A31" s="196" t="s">
        <v>286</v>
      </c>
      <c r="B31" s="197" t="s">
        <v>289</v>
      </c>
      <c r="C31" s="199" t="s">
        <v>287</v>
      </c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261</v>
      </c>
      <c r="B1" s="187"/>
      <c r="C1" s="25"/>
      <c r="D1" s="25"/>
      <c r="E1" s="25"/>
      <c r="F1" s="3"/>
    </row>
    <row r="2" spans="1:16" ht="17.25">
      <c r="A2" s="186" t="s">
        <v>7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16" ht="13.5" customHeight="1">
      <c r="A5" s="372">
        <v>1</v>
      </c>
      <c r="B5" s="373">
        <f>VLOOKUP(A5,[1]U18BDL!$B$2:$H$17,2,0)</f>
        <v>3604484</v>
      </c>
      <c r="C5" s="373" t="str">
        <f>VLOOKUP(A5,[1]U18BDL!$B$2:$H$17,3,0)</f>
        <v>鯉淵　実生</v>
      </c>
      <c r="D5" s="373" t="s">
        <v>5</v>
      </c>
      <c r="E5" s="373" t="str">
        <f>VLOOKUP(A5,[1]U18BDL!$B$2:$H$17,4,0)</f>
        <v>東洋大牛久高</v>
      </c>
      <c r="F5" s="374" t="s">
        <v>6</v>
      </c>
      <c r="G5" s="132"/>
      <c r="H5" s="132"/>
      <c r="I5" s="124"/>
      <c r="J5" s="124"/>
      <c r="K5" s="124"/>
      <c r="N5" s="373"/>
      <c r="O5" s="373"/>
      <c r="P5" s="373"/>
    </row>
    <row r="6" spans="1:16" ht="13.5" customHeight="1">
      <c r="A6" s="372"/>
      <c r="B6" s="373"/>
      <c r="C6" s="373"/>
      <c r="D6" s="373"/>
      <c r="E6" s="373"/>
      <c r="F6" s="374"/>
      <c r="G6" s="27"/>
      <c r="H6" s="27"/>
      <c r="N6" s="373"/>
      <c r="O6" s="373"/>
      <c r="P6" s="373"/>
    </row>
    <row r="7" spans="1:16" ht="13.5" customHeight="1">
      <c r="A7" s="372"/>
      <c r="B7" s="371">
        <f>VLOOKUP(A5,[1]U18BDL!$B$2:$H$17,5,0)</f>
        <v>3604352</v>
      </c>
      <c r="C7" s="371" t="str">
        <f>VLOOKUP(A5,[1]U18BDL!$B$2:$H$17,6,0)</f>
        <v>齊藤　辰哉</v>
      </c>
      <c r="D7" s="371" t="s">
        <v>5</v>
      </c>
      <c r="E7" s="371" t="str">
        <f>VLOOKUP(A5,[1]U18BDL!$B$2:$H$17,7,0)</f>
        <v>東洋大牛久高</v>
      </c>
      <c r="F7" s="375" t="s">
        <v>6</v>
      </c>
      <c r="G7" s="28"/>
      <c r="H7" s="27"/>
      <c r="N7" s="371"/>
      <c r="O7" s="371"/>
      <c r="P7" s="371"/>
    </row>
    <row r="8" spans="1:16" ht="13.5" customHeight="1">
      <c r="A8" s="372"/>
      <c r="B8" s="371"/>
      <c r="C8" s="371"/>
      <c r="D8" s="371"/>
      <c r="E8" s="371"/>
      <c r="F8" s="375"/>
      <c r="G8" s="29"/>
      <c r="H8" s="30"/>
      <c r="N8" s="371"/>
      <c r="O8" s="371"/>
      <c r="P8" s="371"/>
    </row>
    <row r="9" spans="1:16" ht="13.5" customHeight="1">
      <c r="A9" s="372">
        <v>2</v>
      </c>
      <c r="B9" s="376" t="str">
        <f>VLOOKUP(A9,[1]U18BDL!$B$2:$H$17,2,0)</f>
        <v>Ｂｙｅ</v>
      </c>
      <c r="C9" s="376"/>
      <c r="D9" s="373"/>
      <c r="E9" s="373"/>
      <c r="F9" s="374"/>
      <c r="G9" s="29"/>
      <c r="H9" s="28"/>
      <c r="N9" s="373"/>
      <c r="O9" s="373"/>
      <c r="P9" s="373"/>
    </row>
    <row r="10" spans="1:16" ht="13.5" customHeight="1">
      <c r="A10" s="372"/>
      <c r="B10" s="376"/>
      <c r="C10" s="376"/>
      <c r="D10" s="373"/>
      <c r="E10" s="373"/>
      <c r="F10" s="374"/>
      <c r="G10" s="31"/>
      <c r="H10" s="29"/>
      <c r="N10" s="373"/>
      <c r="O10" s="373"/>
      <c r="P10" s="373"/>
    </row>
    <row r="11" spans="1:16" ht="13.5" customHeight="1">
      <c r="A11" s="372"/>
      <c r="B11" s="376"/>
      <c r="C11" s="376"/>
      <c r="D11" s="371"/>
      <c r="E11" s="371"/>
      <c r="F11" s="375"/>
      <c r="G11" s="32"/>
      <c r="H11" s="29"/>
      <c r="N11" s="371"/>
      <c r="O11" s="371"/>
      <c r="P11" s="371"/>
    </row>
    <row r="12" spans="1:16" ht="13.5" customHeight="1">
      <c r="A12" s="372"/>
      <c r="B12" s="376"/>
      <c r="C12" s="376"/>
      <c r="D12" s="371"/>
      <c r="E12" s="371"/>
      <c r="F12" s="375"/>
      <c r="G12" s="32"/>
      <c r="H12" s="29"/>
      <c r="I12" s="33"/>
      <c r="N12" s="371"/>
      <c r="O12" s="371"/>
      <c r="P12" s="371"/>
    </row>
    <row r="13" spans="1:16" ht="13.5" customHeight="1">
      <c r="A13" s="372">
        <v>3</v>
      </c>
      <c r="B13" s="373">
        <f>VLOOKUP(A13,[1]U18BDL!$B$2:$H$17,2,0)</f>
        <v>3604340</v>
      </c>
      <c r="C13" s="373" t="str">
        <f>VLOOKUP(A13,[1]U18BDL!$B$2:$H$17,3,0)</f>
        <v>林　幹人</v>
      </c>
      <c r="D13" s="373" t="s">
        <v>5</v>
      </c>
      <c r="E13" s="373" t="str">
        <f>VLOOKUP(A13,[1]U18BDL!$B$2:$H$17,4,0)</f>
        <v>霞ヶ浦高</v>
      </c>
      <c r="F13" s="374" t="s">
        <v>6</v>
      </c>
      <c r="G13" s="27"/>
      <c r="H13" s="29"/>
      <c r="I13" s="34"/>
      <c r="N13" s="35"/>
      <c r="O13" s="35"/>
      <c r="P13" s="35"/>
    </row>
    <row r="14" spans="1:16" ht="13.5" customHeight="1">
      <c r="A14" s="372"/>
      <c r="B14" s="373"/>
      <c r="C14" s="373"/>
      <c r="D14" s="373"/>
      <c r="E14" s="373"/>
      <c r="F14" s="374"/>
      <c r="G14" s="36"/>
      <c r="H14" s="29"/>
      <c r="I14" s="37"/>
      <c r="N14" s="35"/>
      <c r="O14" s="35"/>
      <c r="P14" s="35"/>
    </row>
    <row r="15" spans="1:16" ht="13.5" customHeight="1">
      <c r="A15" s="372"/>
      <c r="B15" s="371">
        <f>VLOOKUP(A13,[1]U18BDL!$B$2:$H$17,5,0)</f>
        <v>3604617</v>
      </c>
      <c r="C15" s="371" t="str">
        <f>VLOOKUP(A13,[1]U18BDL!$B$2:$H$17,6,0)</f>
        <v>石井　大暉</v>
      </c>
      <c r="D15" s="371" t="s">
        <v>5</v>
      </c>
      <c r="E15" s="371" t="str">
        <f>VLOOKUP(A13,[1]U18BDL!$B$2:$H$17,7,0)</f>
        <v>霞ヶ浦高</v>
      </c>
      <c r="F15" s="375" t="s">
        <v>6</v>
      </c>
      <c r="G15" s="28"/>
      <c r="H15" s="38"/>
      <c r="I15" s="37"/>
      <c r="N15" s="373"/>
      <c r="O15" s="373"/>
      <c r="P15" s="373"/>
    </row>
    <row r="16" spans="1:16" ht="13.5" customHeight="1">
      <c r="A16" s="372"/>
      <c r="B16" s="371"/>
      <c r="C16" s="371"/>
      <c r="D16" s="371"/>
      <c r="E16" s="371"/>
      <c r="F16" s="375"/>
      <c r="G16" s="29"/>
      <c r="H16" s="39"/>
      <c r="I16" s="37"/>
      <c r="N16" s="373"/>
      <c r="O16" s="373"/>
      <c r="P16" s="373"/>
    </row>
    <row r="17" spans="1:16" ht="13.5" customHeight="1">
      <c r="A17" s="372">
        <v>4</v>
      </c>
      <c r="B17" s="373">
        <f>VLOOKUP(A17,[1]U18BDL!$B$2:$H$17,2,0)</f>
        <v>3604931</v>
      </c>
      <c r="C17" s="373" t="str">
        <f>VLOOKUP(A17,[1]U18BDL!$B$2:$H$17,3,0)</f>
        <v>伊藤　励皇</v>
      </c>
      <c r="D17" s="373" t="s">
        <v>5</v>
      </c>
      <c r="E17" s="373" t="str">
        <f>VLOOKUP(A17,[1]U18BDL!$B$2:$H$17,4,0)</f>
        <v>江学</v>
      </c>
      <c r="F17" s="374" t="s">
        <v>6</v>
      </c>
      <c r="G17" s="29"/>
      <c r="H17" s="27"/>
      <c r="I17" s="37"/>
      <c r="N17" s="371"/>
      <c r="O17" s="371"/>
      <c r="P17" s="371"/>
    </row>
    <row r="18" spans="1:16" ht="13.5" customHeight="1">
      <c r="A18" s="372"/>
      <c r="B18" s="373"/>
      <c r="C18" s="373"/>
      <c r="D18" s="373"/>
      <c r="E18" s="373"/>
      <c r="F18" s="374"/>
      <c r="G18" s="31"/>
      <c r="H18" s="27"/>
      <c r="I18" s="37"/>
      <c r="N18" s="371"/>
      <c r="O18" s="371"/>
      <c r="P18" s="371"/>
    </row>
    <row r="19" spans="1:16" ht="13.5" customHeight="1">
      <c r="A19" s="372"/>
      <c r="B19" s="371">
        <f>VLOOKUP(A17,[1]U18BDL!$B$2:$H$17,5,0)</f>
        <v>3604777</v>
      </c>
      <c r="C19" s="371" t="str">
        <f>VLOOKUP(A17,[1]U18BDL!$B$2:$H$17,6,0)</f>
        <v>増田　淳</v>
      </c>
      <c r="D19" s="371" t="s">
        <v>5</v>
      </c>
      <c r="E19" s="371" t="str">
        <f>VLOOKUP(A17,[1]U18BDL!$B$2:$H$17,7,0)</f>
        <v>江学</v>
      </c>
      <c r="F19" s="375" t="s">
        <v>6</v>
      </c>
      <c r="G19" s="27"/>
      <c r="H19" s="27"/>
      <c r="I19" s="37"/>
      <c r="N19" s="373"/>
      <c r="O19" s="373"/>
      <c r="P19" s="373"/>
    </row>
    <row r="20" spans="1:16" ht="13.5" customHeight="1">
      <c r="A20" s="372"/>
      <c r="B20" s="371"/>
      <c r="C20" s="371"/>
      <c r="D20" s="371"/>
      <c r="E20" s="371"/>
      <c r="F20" s="375"/>
      <c r="G20" s="27"/>
      <c r="H20" s="27"/>
      <c r="I20" s="37"/>
      <c r="J20" s="40"/>
      <c r="N20" s="373"/>
      <c r="O20" s="373"/>
      <c r="P20" s="373"/>
    </row>
    <row r="21" spans="1:16" ht="13.5" customHeight="1">
      <c r="A21" s="372">
        <v>5</v>
      </c>
      <c r="B21" s="373">
        <f>VLOOKUP(A21,[1]U18BDL!$B$2:$H$17,2,0)</f>
        <v>3603807</v>
      </c>
      <c r="C21" s="373" t="str">
        <f>VLOOKUP(A21,[1]U18BDL!$B$2:$H$17,3,0)</f>
        <v>石原　圭起</v>
      </c>
      <c r="D21" s="373" t="s">
        <v>5</v>
      </c>
      <c r="E21" s="373" t="str">
        <f>VLOOKUP(A21,[1]U18BDL!$B$2:$H$17,4,0)</f>
        <v>東洋大牛久高</v>
      </c>
      <c r="F21" s="374" t="s">
        <v>6</v>
      </c>
      <c r="G21" s="27"/>
      <c r="H21" s="27"/>
      <c r="I21" s="37"/>
      <c r="J21" s="34"/>
      <c r="N21" s="371"/>
      <c r="O21" s="371"/>
      <c r="P21" s="371"/>
    </row>
    <row r="22" spans="1:16" ht="13.5" customHeight="1">
      <c r="A22" s="372"/>
      <c r="B22" s="373"/>
      <c r="C22" s="373"/>
      <c r="D22" s="373"/>
      <c r="E22" s="373"/>
      <c r="F22" s="374"/>
      <c r="G22" s="36"/>
      <c r="H22" s="27"/>
      <c r="I22" s="37"/>
      <c r="J22" s="37"/>
      <c r="N22" s="371"/>
      <c r="O22" s="371"/>
      <c r="P22" s="371"/>
    </row>
    <row r="23" spans="1:16" ht="13.5" customHeight="1">
      <c r="A23" s="372"/>
      <c r="B23" s="371">
        <f>VLOOKUP(A21,[1]U18BDL!$B$2:$H$17,5,0)</f>
        <v>3604960</v>
      </c>
      <c r="C23" s="371" t="str">
        <f>VLOOKUP(A21,[1]U18BDL!$B$2:$H$17,6,0)</f>
        <v>福田　優羽</v>
      </c>
      <c r="D23" s="371" t="s">
        <v>5</v>
      </c>
      <c r="E23" s="371" t="str">
        <f>VLOOKUP(A21,[1]U18BDL!$B$2:$H$17,7,0)</f>
        <v>東洋大牛久高</v>
      </c>
      <c r="F23" s="375" t="s">
        <v>6</v>
      </c>
      <c r="G23" s="28"/>
      <c r="H23" s="27"/>
      <c r="I23" s="37"/>
      <c r="J23" s="37"/>
      <c r="N23" s="373"/>
      <c r="O23" s="373"/>
      <c r="P23" s="373"/>
    </row>
    <row r="24" spans="1:16" ht="13.5" customHeight="1">
      <c r="A24" s="372"/>
      <c r="B24" s="371"/>
      <c r="C24" s="371"/>
      <c r="D24" s="371"/>
      <c r="E24" s="371"/>
      <c r="F24" s="375"/>
      <c r="G24" s="29"/>
      <c r="H24" s="41"/>
      <c r="I24" s="37"/>
      <c r="J24" s="37"/>
      <c r="N24" s="373"/>
      <c r="O24" s="373"/>
      <c r="P24" s="373"/>
    </row>
    <row r="25" spans="1:16" ht="13.5" customHeight="1">
      <c r="A25" s="372">
        <v>6</v>
      </c>
      <c r="B25" s="373">
        <f>VLOOKUP(A25,[1]U18BDL!$B$2:$H$17,2,0)</f>
        <v>3604699</v>
      </c>
      <c r="C25" s="373" t="str">
        <f>VLOOKUP(A25,[1]U18BDL!$B$2:$H$17,3,0)</f>
        <v>永野　広志朗</v>
      </c>
      <c r="D25" s="373" t="s">
        <v>5</v>
      </c>
      <c r="E25" s="373" t="str">
        <f>VLOOKUP(A25,[1]U18BDL!$B$2:$H$17,4,0)</f>
        <v>守谷ＴＣ</v>
      </c>
      <c r="F25" s="374" t="s">
        <v>6</v>
      </c>
      <c r="G25" s="29"/>
      <c r="H25" s="28"/>
      <c r="I25" s="37"/>
      <c r="J25" s="37"/>
      <c r="N25" s="371"/>
      <c r="O25" s="371"/>
      <c r="P25" s="371"/>
    </row>
    <row r="26" spans="1:16" ht="13.5" customHeight="1">
      <c r="A26" s="372"/>
      <c r="B26" s="373"/>
      <c r="C26" s="373"/>
      <c r="D26" s="373"/>
      <c r="E26" s="373"/>
      <c r="F26" s="374"/>
      <c r="G26" s="31"/>
      <c r="H26" s="29"/>
      <c r="I26" s="37"/>
      <c r="J26" s="37"/>
      <c r="N26" s="371"/>
      <c r="O26" s="371"/>
      <c r="P26" s="371"/>
    </row>
    <row r="27" spans="1:16" ht="13.5" customHeight="1">
      <c r="A27" s="372"/>
      <c r="B27" s="371">
        <f>VLOOKUP(A25,[1]U18BDL!$B$2:$H$17,5,0)</f>
        <v>3604989</v>
      </c>
      <c r="C27" s="371" t="str">
        <f>VLOOKUP(A25,[1]U18BDL!$B$2:$H$17,6,0)</f>
        <v>伊原　克泰</v>
      </c>
      <c r="D27" s="371" t="s">
        <v>5</v>
      </c>
      <c r="E27" s="371" t="str">
        <f>VLOOKUP(A25,[1]U18BDL!$B$2:$H$17,7,0)</f>
        <v>守谷ＴＣ</v>
      </c>
      <c r="F27" s="375" t="s">
        <v>6</v>
      </c>
      <c r="G27" s="32"/>
      <c r="H27" s="29"/>
      <c r="I27" s="37"/>
      <c r="J27" s="37"/>
      <c r="N27" s="373"/>
      <c r="O27" s="373"/>
      <c r="P27" s="373"/>
    </row>
    <row r="28" spans="1:16" ht="13.5" customHeight="1">
      <c r="A28" s="372"/>
      <c r="B28" s="371"/>
      <c r="C28" s="371"/>
      <c r="D28" s="371"/>
      <c r="E28" s="371"/>
      <c r="F28" s="375"/>
      <c r="G28" s="32"/>
      <c r="H28" s="29"/>
      <c r="I28" s="40"/>
      <c r="J28" s="42"/>
      <c r="N28" s="373"/>
      <c r="O28" s="373"/>
      <c r="P28" s="373"/>
    </row>
    <row r="29" spans="1:16" ht="13.5" customHeight="1">
      <c r="A29" s="372">
        <v>7</v>
      </c>
      <c r="B29" s="373">
        <f>VLOOKUP(A29,[1]U18BDL!$B$2:$H$17,2,0)</f>
        <v>3604885</v>
      </c>
      <c r="C29" s="373" t="str">
        <f>VLOOKUP(A29,[1]U18BDL!$B$2:$H$17,3,0)</f>
        <v>林　亮介</v>
      </c>
      <c r="D29" s="373" t="s">
        <v>5</v>
      </c>
      <c r="E29" s="373" t="str">
        <f>VLOOKUP(A29,[1]U18BDL!$B$2:$H$17,4,0)</f>
        <v>Ａｓｃｈ Ｔ．Ａ</v>
      </c>
      <c r="F29" s="374" t="s">
        <v>6</v>
      </c>
      <c r="G29" s="27"/>
      <c r="H29" s="29"/>
      <c r="J29" s="37"/>
      <c r="N29" s="371"/>
      <c r="O29" s="371"/>
      <c r="P29" s="371"/>
    </row>
    <row r="30" spans="1:16" ht="13.5" customHeight="1">
      <c r="A30" s="372"/>
      <c r="B30" s="373"/>
      <c r="C30" s="373"/>
      <c r="D30" s="373"/>
      <c r="E30" s="373"/>
      <c r="F30" s="374"/>
      <c r="G30" s="36"/>
      <c r="H30" s="29"/>
      <c r="J30" s="37"/>
      <c r="N30" s="371"/>
      <c r="O30" s="371"/>
      <c r="P30" s="371"/>
    </row>
    <row r="31" spans="1:16" ht="13.5" customHeight="1">
      <c r="A31" s="372"/>
      <c r="B31" s="371">
        <f>VLOOKUP(A29,[1]U18BDL!$B$2:$H$17,5,0)</f>
        <v>3604463</v>
      </c>
      <c r="C31" s="371" t="str">
        <f>VLOOKUP(A29,[1]U18BDL!$B$2:$H$17,6,0)</f>
        <v>武田　翔馬</v>
      </c>
      <c r="D31" s="371" t="s">
        <v>5</v>
      </c>
      <c r="E31" s="371" t="str">
        <f>VLOOKUP(A29,[1]U18BDL!$B$2:$H$17,7,0)</f>
        <v>Ａｓｃｈ Ｔ．Ａ</v>
      </c>
      <c r="F31" s="375" t="s">
        <v>6</v>
      </c>
      <c r="G31" s="28"/>
      <c r="H31" s="38"/>
      <c r="J31" s="37"/>
    </row>
    <row r="32" spans="1:16" ht="13.5" customHeight="1">
      <c r="A32" s="372"/>
      <c r="B32" s="371"/>
      <c r="C32" s="371"/>
      <c r="D32" s="371"/>
      <c r="E32" s="371"/>
      <c r="F32" s="375"/>
      <c r="G32" s="29"/>
      <c r="H32" s="43"/>
      <c r="J32" s="37"/>
    </row>
    <row r="33" spans="1:16" ht="13.5" customHeight="1">
      <c r="A33" s="372">
        <v>8</v>
      </c>
      <c r="B33" s="373">
        <f>VLOOKUP(A33,[1]U18BDL!$B$2:$H$17,2,0)</f>
        <v>3604839</v>
      </c>
      <c r="C33" s="373" t="str">
        <f>VLOOKUP(A33,[1]U18BDL!$B$2:$H$17,3,0)</f>
        <v>吉田　響介</v>
      </c>
      <c r="D33" s="373" t="s">
        <v>5</v>
      </c>
      <c r="E33" s="373" t="str">
        <f>VLOOKUP(A33,[1]U18BDL!$B$2:$H$17,4,0)</f>
        <v>霞ヶ浦高</v>
      </c>
      <c r="F33" s="374" t="s">
        <v>6</v>
      </c>
      <c r="G33" s="29"/>
      <c r="H33" s="27"/>
      <c r="J33" s="37"/>
    </row>
    <row r="34" spans="1:16" ht="10.5" customHeight="1">
      <c r="A34" s="372"/>
      <c r="B34" s="373"/>
      <c r="C34" s="373"/>
      <c r="D34" s="373"/>
      <c r="E34" s="373"/>
      <c r="F34" s="374"/>
      <c r="G34" s="31"/>
      <c r="H34" s="27"/>
      <c r="J34" s="37"/>
    </row>
    <row r="35" spans="1:16" ht="10.5" customHeight="1">
      <c r="A35" s="372"/>
      <c r="B35" s="371">
        <f>VLOOKUP(A33,[1]U18BDL!$B$2:$H$17,5,0)</f>
        <v>3604250</v>
      </c>
      <c r="C35" s="371" t="str">
        <f>VLOOKUP(A33,[1]U18BDL!$B$2:$H$17,6,0)</f>
        <v>河野　泰之</v>
      </c>
      <c r="D35" s="371" t="s">
        <v>5</v>
      </c>
      <c r="E35" s="371" t="str">
        <f>VLOOKUP(A33,[1]U18BDL!$B$2:$H$17,7,0)</f>
        <v>東洋大牛久高</v>
      </c>
      <c r="F35" s="375" t="s">
        <v>6</v>
      </c>
      <c r="G35" s="27"/>
      <c r="H35" s="27"/>
      <c r="J35" s="37"/>
    </row>
    <row r="36" spans="1:16" ht="10.5" customHeight="1">
      <c r="A36" s="372"/>
      <c r="B36" s="371"/>
      <c r="C36" s="371"/>
      <c r="D36" s="371"/>
      <c r="E36" s="371"/>
      <c r="F36" s="375"/>
      <c r="G36" s="27"/>
      <c r="H36" s="27"/>
      <c r="J36" s="37"/>
      <c r="K36" s="40"/>
    </row>
    <row r="37" spans="1:16" ht="10.5" customHeight="1">
      <c r="A37" s="372">
        <v>9</v>
      </c>
      <c r="B37" s="373">
        <f>VLOOKUP(A37,[1]U18BDL!$B$2:$H$17,2,0)</f>
        <v>3604820</v>
      </c>
      <c r="C37" s="373" t="str">
        <f>VLOOKUP(A37,[1]U18BDL!$B$2:$H$17,3,0)</f>
        <v>豊田　風人</v>
      </c>
      <c r="D37" s="373" t="s">
        <v>5</v>
      </c>
      <c r="E37" s="373" t="str">
        <f>VLOOKUP(A37,[1]U18BDL!$B$2:$H$17,4,0)</f>
        <v>土日中</v>
      </c>
      <c r="F37" s="374" t="s">
        <v>6</v>
      </c>
      <c r="G37" s="27"/>
      <c r="H37" s="27"/>
      <c r="J37" s="37"/>
      <c r="K37" s="44"/>
      <c r="L37" s="23"/>
    </row>
    <row r="38" spans="1:16" ht="10.5" customHeight="1">
      <c r="A38" s="372"/>
      <c r="B38" s="373"/>
      <c r="C38" s="373"/>
      <c r="D38" s="373"/>
      <c r="E38" s="373"/>
      <c r="F38" s="374"/>
      <c r="G38" s="36"/>
      <c r="H38" s="27"/>
      <c r="J38" s="37"/>
      <c r="K38" s="45"/>
      <c r="L38" s="23"/>
    </row>
    <row r="39" spans="1:16" ht="10.5" customHeight="1">
      <c r="A39" s="372"/>
      <c r="B39" s="371">
        <f>VLOOKUP(A37,[1]U18BDL!$B$2:$H$17,5,0)</f>
        <v>3604141</v>
      </c>
      <c r="C39" s="371" t="str">
        <f>VLOOKUP(A37,[1]U18BDL!$B$2:$H$17,6,0)</f>
        <v>中野　太悟</v>
      </c>
      <c r="D39" s="371" t="s">
        <v>5</v>
      </c>
      <c r="E39" s="371" t="str">
        <f>VLOOKUP(A37,[1]U18BDL!$B$2:$H$17,7,0)</f>
        <v>守谷ＴＣ</v>
      </c>
      <c r="F39" s="375" t="s">
        <v>6</v>
      </c>
      <c r="G39" s="28"/>
      <c r="H39" s="27"/>
      <c r="J39" s="37"/>
      <c r="K39" s="45"/>
      <c r="L39" s="23"/>
    </row>
    <row r="40" spans="1:16" ht="10.5" customHeight="1">
      <c r="A40" s="372"/>
      <c r="B40" s="371"/>
      <c r="C40" s="371"/>
      <c r="D40" s="371"/>
      <c r="E40" s="371"/>
      <c r="F40" s="375"/>
      <c r="G40" s="29"/>
      <c r="H40" s="41"/>
      <c r="J40" s="37"/>
      <c r="K40" s="45"/>
      <c r="L40" s="23"/>
    </row>
    <row r="41" spans="1:16" ht="10.5" customHeight="1">
      <c r="A41" s="372">
        <v>10</v>
      </c>
      <c r="B41" s="373">
        <f>VLOOKUP(A41,[1]U18BDL!$B$2:$H$17,2,0)</f>
        <v>3604487</v>
      </c>
      <c r="C41" s="373" t="str">
        <f>VLOOKUP(A41,[1]U18BDL!$B$2:$H$17,3,0)</f>
        <v>木下　大誠</v>
      </c>
      <c r="D41" s="373" t="s">
        <v>5</v>
      </c>
      <c r="E41" s="373" t="str">
        <f>VLOOKUP(A41,[1]U18BDL!$B$2:$H$17,4,0)</f>
        <v>ＮＦＳＣ</v>
      </c>
      <c r="F41" s="374" t="s">
        <v>6</v>
      </c>
      <c r="G41" s="29"/>
      <c r="H41" s="28"/>
      <c r="J41" s="37"/>
      <c r="K41" s="45"/>
      <c r="L41" s="23"/>
    </row>
    <row r="42" spans="1:16" ht="10.5" customHeight="1">
      <c r="A42" s="372"/>
      <c r="B42" s="373"/>
      <c r="C42" s="373"/>
      <c r="D42" s="373"/>
      <c r="E42" s="373"/>
      <c r="F42" s="374"/>
      <c r="G42" s="31"/>
      <c r="H42" s="29"/>
      <c r="J42" s="37"/>
      <c r="K42" s="45"/>
      <c r="L42" s="23"/>
    </row>
    <row r="43" spans="1:16" ht="10.5" customHeight="1">
      <c r="A43" s="372"/>
      <c r="B43" s="371">
        <f>VLOOKUP(A41,[1]U18BDL!$B$2:$H$17,5,0)</f>
        <v>3604761</v>
      </c>
      <c r="C43" s="371" t="str">
        <f>VLOOKUP(A41,[1]U18BDL!$B$2:$H$17,6,0)</f>
        <v>和田　洸</v>
      </c>
      <c r="D43" s="371" t="s">
        <v>5</v>
      </c>
      <c r="E43" s="371" t="str">
        <f>VLOOKUP(A41,[1]U18BDL!$B$2:$H$17,7,0)</f>
        <v>ＮＦＳＣ</v>
      </c>
      <c r="F43" s="375" t="s">
        <v>6</v>
      </c>
      <c r="G43" s="27"/>
      <c r="H43" s="29"/>
      <c r="J43" s="37"/>
      <c r="K43" s="45"/>
      <c r="L43" s="23"/>
    </row>
    <row r="44" spans="1:16" ht="10.5" customHeight="1">
      <c r="A44" s="372"/>
      <c r="B44" s="371"/>
      <c r="C44" s="371"/>
      <c r="D44" s="371"/>
      <c r="E44" s="371"/>
      <c r="F44" s="375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72">
        <v>11</v>
      </c>
      <c r="B45" s="373">
        <f>VLOOKUP(A45,[1]U18BDL!$B$2:$H$17,2,0)</f>
        <v>3604866</v>
      </c>
      <c r="C45" s="373" t="str">
        <f>VLOOKUP(A45,[1]U18BDL!$B$2:$H$17,3,0)</f>
        <v>井上　都央</v>
      </c>
      <c r="D45" s="373" t="s">
        <v>5</v>
      </c>
      <c r="E45" s="373" t="str">
        <f>VLOOKUP(A45,[1]U18BDL!$B$2:$H$17,4,0)</f>
        <v>東洋大牛久高</v>
      </c>
      <c r="F45" s="374" t="s">
        <v>6</v>
      </c>
      <c r="G45" s="27"/>
      <c r="H45" s="29"/>
      <c r="I45" s="34"/>
      <c r="J45" s="37"/>
      <c r="K45" s="45"/>
      <c r="L45" s="23"/>
    </row>
    <row r="46" spans="1:16" ht="10.5" customHeight="1">
      <c r="A46" s="372"/>
      <c r="B46" s="373"/>
      <c r="C46" s="373"/>
      <c r="D46" s="373"/>
      <c r="E46" s="373"/>
      <c r="F46" s="374"/>
      <c r="G46" s="36"/>
      <c r="H46" s="29"/>
      <c r="I46" s="47"/>
      <c r="J46" s="37"/>
      <c r="K46" s="45"/>
      <c r="L46" s="23"/>
    </row>
    <row r="47" spans="1:16" ht="10.5" customHeight="1">
      <c r="A47" s="372"/>
      <c r="B47" s="371">
        <f>VLOOKUP(A45,[1]U18BDL!$B$2:$H$17,5,0)</f>
        <v>3604968</v>
      </c>
      <c r="C47" s="371" t="str">
        <f>VLOOKUP(A45,[1]U18BDL!$B$2:$H$17,6,0)</f>
        <v>岡田　光</v>
      </c>
      <c r="D47" s="371" t="s">
        <v>5</v>
      </c>
      <c r="E47" s="371" t="str">
        <f>VLOOKUP(A45,[1]U18BDL!$B$2:$H$17,7,0)</f>
        <v>東洋大牛久高</v>
      </c>
      <c r="F47" s="375" t="s">
        <v>110</v>
      </c>
      <c r="G47" s="28"/>
      <c r="H47" s="38"/>
      <c r="I47" s="37"/>
      <c r="J47" s="37"/>
      <c r="K47" s="45"/>
      <c r="L47" s="23"/>
    </row>
    <row r="48" spans="1:16" ht="10.5" customHeight="1">
      <c r="A48" s="372"/>
      <c r="B48" s="371"/>
      <c r="C48" s="371"/>
      <c r="D48" s="371"/>
      <c r="E48" s="371"/>
      <c r="F48" s="375"/>
      <c r="G48" s="29"/>
      <c r="H48" s="43"/>
      <c r="I48" s="37"/>
      <c r="J48" s="37"/>
      <c r="K48" s="45"/>
      <c r="L48" s="23"/>
    </row>
    <row r="49" spans="1:12" ht="10.5" customHeight="1">
      <c r="A49" s="372">
        <v>12</v>
      </c>
      <c r="B49" s="373">
        <f>VLOOKUP(A49,[1]U18BDL!$B$2:$H$17,2,0)</f>
        <v>3604403</v>
      </c>
      <c r="C49" s="373" t="str">
        <f>VLOOKUP(A49,[1]U18BDL!$B$2:$H$17,3,0)</f>
        <v>鈴木　尚也</v>
      </c>
      <c r="D49" s="373" t="s">
        <v>5</v>
      </c>
      <c r="E49" s="373" t="str">
        <f>VLOOKUP(A49,[1]U18BDL!$B$2:$H$17,4,0)</f>
        <v>ＣＳＪ</v>
      </c>
      <c r="F49" s="374" t="s">
        <v>6</v>
      </c>
      <c r="G49" s="29"/>
      <c r="H49" s="27"/>
      <c r="I49" s="37"/>
      <c r="J49" s="37"/>
      <c r="K49" s="45"/>
      <c r="L49" s="23"/>
    </row>
    <row r="50" spans="1:12" ht="10.5" customHeight="1">
      <c r="A50" s="372"/>
      <c r="B50" s="373"/>
      <c r="C50" s="373"/>
      <c r="D50" s="373"/>
      <c r="E50" s="373"/>
      <c r="F50" s="374"/>
      <c r="G50" s="31"/>
      <c r="H50" s="27"/>
      <c r="I50" s="37"/>
      <c r="J50" s="37"/>
      <c r="K50" s="45"/>
      <c r="L50" s="23"/>
    </row>
    <row r="51" spans="1:12" ht="10.5" customHeight="1">
      <c r="A51" s="372"/>
      <c r="B51" s="371">
        <f>VLOOKUP(A49,[1]U18BDL!$B$2:$H$17,5,0)</f>
        <v>3604605</v>
      </c>
      <c r="C51" s="371" t="str">
        <f>VLOOKUP(A49,[1]U18BDL!$B$2:$H$17,6,0)</f>
        <v>土肥　幸暉</v>
      </c>
      <c r="D51" s="371" t="s">
        <v>5</v>
      </c>
      <c r="E51" s="371" t="str">
        <f>VLOOKUP(A49,[1]U18BDL!$B$2:$H$17,7,0)</f>
        <v>ＣＳＪ</v>
      </c>
      <c r="F51" s="375" t="s">
        <v>6</v>
      </c>
      <c r="G51" s="27"/>
      <c r="H51" s="27"/>
      <c r="I51" s="37"/>
      <c r="J51" s="37"/>
      <c r="K51" s="45"/>
      <c r="L51" s="23"/>
    </row>
    <row r="52" spans="1:12" ht="10.5" customHeight="1">
      <c r="A52" s="372"/>
      <c r="B52" s="371"/>
      <c r="C52" s="371"/>
      <c r="D52" s="371"/>
      <c r="E52" s="371"/>
      <c r="F52" s="375"/>
      <c r="G52" s="27"/>
      <c r="H52" s="27"/>
      <c r="I52" s="37"/>
      <c r="J52" s="48"/>
      <c r="K52" s="45"/>
      <c r="L52" s="23"/>
    </row>
    <row r="53" spans="1:12" ht="10.5" customHeight="1">
      <c r="A53" s="372">
        <v>13</v>
      </c>
      <c r="B53" s="373">
        <f>VLOOKUP(A53,[1]U18BDL!$B$2:$H$17,2,0)</f>
        <v>3604334</v>
      </c>
      <c r="C53" s="373" t="str">
        <f>VLOOKUP(A53,[1]U18BDL!$B$2:$H$17,3,0)</f>
        <v>佐藤　大心</v>
      </c>
      <c r="D53" s="373" t="s">
        <v>5</v>
      </c>
      <c r="E53" s="373" t="str">
        <f>VLOOKUP(A53,[1]U18BDL!$B$2:$H$17,4,0)</f>
        <v>ＮＦＳＣ</v>
      </c>
      <c r="F53" s="374" t="s">
        <v>6</v>
      </c>
      <c r="G53" s="27"/>
      <c r="H53" s="27"/>
      <c r="I53" s="37"/>
      <c r="K53" s="45"/>
      <c r="L53" s="23"/>
    </row>
    <row r="54" spans="1:12" ht="10.5" customHeight="1">
      <c r="A54" s="372"/>
      <c r="B54" s="373"/>
      <c r="C54" s="373"/>
      <c r="D54" s="373"/>
      <c r="E54" s="373"/>
      <c r="F54" s="374"/>
      <c r="G54" s="27"/>
      <c r="H54" s="27"/>
      <c r="I54" s="37"/>
      <c r="K54" s="45"/>
      <c r="L54" s="23"/>
    </row>
    <row r="55" spans="1:12" ht="10.5" customHeight="1">
      <c r="A55" s="372"/>
      <c r="B55" s="371">
        <f>VLOOKUP(A53,[1]U18BDL!$B$2:$H$17,5,0)</f>
        <v>3604947</v>
      </c>
      <c r="C55" s="371" t="str">
        <f>VLOOKUP(A53,[1]U18BDL!$B$2:$H$17,6,0)</f>
        <v>宮原　優也</v>
      </c>
      <c r="D55" s="371" t="s">
        <v>5</v>
      </c>
      <c r="E55" s="371" t="str">
        <f>VLOOKUP(A53,[1]U18BDL!$B$2:$H$17,7,0)</f>
        <v>ＮＦＳＣ</v>
      </c>
      <c r="F55" s="375" t="s">
        <v>6</v>
      </c>
      <c r="G55" s="28"/>
      <c r="H55" s="27"/>
      <c r="I55" s="37"/>
      <c r="K55" s="45"/>
      <c r="L55" s="23"/>
    </row>
    <row r="56" spans="1:12" ht="10.5" customHeight="1">
      <c r="A56" s="372"/>
      <c r="B56" s="371"/>
      <c r="C56" s="371"/>
      <c r="D56" s="371"/>
      <c r="E56" s="371"/>
      <c r="F56" s="375"/>
      <c r="G56" s="29"/>
      <c r="H56" s="41"/>
      <c r="I56" s="37"/>
      <c r="K56" s="45"/>
      <c r="L56" s="23"/>
    </row>
    <row r="57" spans="1:12" ht="10.5" customHeight="1">
      <c r="A57" s="372">
        <v>14</v>
      </c>
      <c r="B57" s="373">
        <f>VLOOKUP(A57,[1]U18BDL!$B$2:$H$17,2,0)</f>
        <v>3604432</v>
      </c>
      <c r="C57" s="373" t="str">
        <f>VLOOKUP(A57,[1]U18BDL!$B$2:$H$17,3,0)</f>
        <v>川島　光喜</v>
      </c>
      <c r="D57" s="373" t="s">
        <v>5</v>
      </c>
      <c r="E57" s="373" t="str">
        <f>VLOOKUP(A57,[1]U18BDL!$B$2:$H$17,4,0)</f>
        <v>エースＴＡ</v>
      </c>
      <c r="F57" s="374" t="s">
        <v>6</v>
      </c>
      <c r="G57" s="29"/>
      <c r="H57" s="28"/>
      <c r="I57" s="37"/>
      <c r="K57" s="45"/>
      <c r="L57" s="23"/>
    </row>
    <row r="58" spans="1:12" ht="10.5" customHeight="1">
      <c r="A58" s="372"/>
      <c r="B58" s="373"/>
      <c r="C58" s="373"/>
      <c r="D58" s="373"/>
      <c r="E58" s="373"/>
      <c r="F58" s="374"/>
      <c r="G58" s="31"/>
      <c r="H58" s="29"/>
      <c r="I58" s="37"/>
      <c r="K58" s="45"/>
      <c r="L58" s="23"/>
    </row>
    <row r="59" spans="1:12" ht="10.5" customHeight="1">
      <c r="A59" s="372"/>
      <c r="B59" s="371">
        <f>VLOOKUP(A57,[1]U18BDL!$B$2:$H$17,5,0)</f>
        <v>3604928</v>
      </c>
      <c r="C59" s="371" t="str">
        <f>VLOOKUP(A57,[1]U18BDL!$B$2:$H$17,6,0)</f>
        <v>笠原　拓真</v>
      </c>
      <c r="D59" s="371" t="s">
        <v>111</v>
      </c>
      <c r="E59" s="371" t="str">
        <f>VLOOKUP(A57,[1]U18BDL!$B$2:$H$17,7,0)</f>
        <v>エースＴＡ</v>
      </c>
      <c r="F59" s="375" t="s">
        <v>6</v>
      </c>
      <c r="G59" s="32"/>
      <c r="H59" s="29"/>
      <c r="I59" s="37"/>
      <c r="K59" s="45"/>
      <c r="L59" s="23"/>
    </row>
    <row r="60" spans="1:12" ht="10.5" customHeight="1">
      <c r="A60" s="372"/>
      <c r="B60" s="371"/>
      <c r="C60" s="371"/>
      <c r="D60" s="371"/>
      <c r="E60" s="371"/>
      <c r="F60" s="375"/>
      <c r="G60" s="32"/>
      <c r="H60" s="29"/>
      <c r="I60" s="48"/>
      <c r="K60" s="45"/>
      <c r="L60" s="23"/>
    </row>
    <row r="61" spans="1:12" ht="10.5" customHeight="1">
      <c r="A61" s="372">
        <v>15</v>
      </c>
      <c r="B61" s="376" t="str">
        <f>VLOOKUP(A61,[1]U18BDL!$B$2:$H$17,2,0)</f>
        <v>Ｂｙｅ</v>
      </c>
      <c r="C61" s="376"/>
      <c r="D61" s="373"/>
      <c r="E61" s="373"/>
      <c r="F61" s="374"/>
      <c r="G61" s="27"/>
      <c r="H61" s="29"/>
      <c r="K61" s="45"/>
      <c r="L61" s="23"/>
    </row>
    <row r="62" spans="1:12" ht="10.5" customHeight="1">
      <c r="A62" s="372"/>
      <c r="B62" s="376"/>
      <c r="C62" s="376"/>
      <c r="D62" s="373"/>
      <c r="E62" s="373"/>
      <c r="F62" s="374"/>
      <c r="G62" s="36"/>
      <c r="H62" s="29"/>
      <c r="K62" s="45"/>
      <c r="L62" s="23"/>
    </row>
    <row r="63" spans="1:12" ht="10.5" customHeight="1">
      <c r="A63" s="372"/>
      <c r="B63" s="376"/>
      <c r="C63" s="376"/>
      <c r="D63" s="371"/>
      <c r="E63" s="371"/>
      <c r="F63" s="375"/>
      <c r="G63" s="28"/>
      <c r="H63" s="38"/>
      <c r="K63" s="45"/>
      <c r="L63" s="23"/>
    </row>
    <row r="64" spans="1:12" ht="10.5" customHeight="1">
      <c r="A64" s="372"/>
      <c r="B64" s="376"/>
      <c r="C64" s="376"/>
      <c r="D64" s="371"/>
      <c r="E64" s="371"/>
      <c r="F64" s="375"/>
      <c r="G64" s="29"/>
      <c r="H64" s="43"/>
      <c r="K64" s="45"/>
      <c r="L64" s="23"/>
    </row>
    <row r="65" spans="1:12" ht="10.5" customHeight="1">
      <c r="A65" s="372">
        <v>16</v>
      </c>
      <c r="B65" s="373">
        <f>VLOOKUP(A65,[1]U18BDL!$B$2:$H$17,2,0)</f>
        <v>3604941</v>
      </c>
      <c r="C65" s="373" t="str">
        <f>VLOOKUP(A65,[1]U18BDL!$B$2:$H$17,3,0)</f>
        <v>川井　隆成</v>
      </c>
      <c r="D65" s="373" t="s">
        <v>77</v>
      </c>
      <c r="E65" s="373" t="str">
        <f>VLOOKUP(A65,[1]U18BDL!$B$2:$H$17,4,0)</f>
        <v>霞ヶ浦高</v>
      </c>
      <c r="F65" s="374" t="s">
        <v>6</v>
      </c>
      <c r="G65" s="29"/>
      <c r="H65" s="27"/>
      <c r="K65" s="45"/>
      <c r="L65" s="23"/>
    </row>
    <row r="66" spans="1:12" ht="10.5" customHeight="1">
      <c r="A66" s="372"/>
      <c r="B66" s="373"/>
      <c r="C66" s="373"/>
      <c r="D66" s="373"/>
      <c r="E66" s="373"/>
      <c r="F66" s="374"/>
      <c r="G66" s="31"/>
      <c r="H66" s="27"/>
      <c r="K66" s="45"/>
      <c r="L66" s="23"/>
    </row>
    <row r="67" spans="1:12" ht="10.5" customHeight="1">
      <c r="A67" s="372"/>
      <c r="B67" s="371">
        <f>VLOOKUP(A65,[1]U18BDL!$B$2:$H$17,5,0)</f>
        <v>3604163</v>
      </c>
      <c r="C67" s="371" t="str">
        <f>VLOOKUP(A65,[1]U18BDL!$B$2:$H$17,6,0)</f>
        <v>遠藤　出帆</v>
      </c>
      <c r="D67" s="371" t="s">
        <v>5</v>
      </c>
      <c r="E67" s="371" t="str">
        <f>VLOOKUP(A65,[1]U18BDL!$B$2:$H$17,7,0)</f>
        <v>ＫＣＪＴＡ</v>
      </c>
      <c r="F67" s="375" t="s">
        <v>6</v>
      </c>
      <c r="G67" s="27"/>
      <c r="H67" s="27"/>
      <c r="K67" s="45"/>
      <c r="L67" s="23"/>
    </row>
    <row r="68" spans="1:12" ht="10.5" customHeight="1">
      <c r="A68" s="372"/>
      <c r="B68" s="371"/>
      <c r="C68" s="371"/>
      <c r="D68" s="371"/>
      <c r="E68" s="371"/>
      <c r="F68" s="375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/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261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18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7">
        <v>1</v>
      </c>
      <c r="B5" s="368">
        <f>VLOOKUP(A5,[1]U18GSL!$B$2:$E$33,2,0)</f>
        <v>3652189</v>
      </c>
      <c r="C5" s="368" t="str">
        <f>VLOOKUP(A5,[1]U18GSL!$B$2:$E$33,3,0)</f>
        <v>川村　茉那</v>
      </c>
      <c r="D5" s="369" t="s">
        <v>5</v>
      </c>
      <c r="E5" s="368" t="str">
        <f>VLOOKUP(A5,[1]U18GSL!$B$2:$E$33,4,0)</f>
        <v>ＣＳＪ</v>
      </c>
      <c r="F5" s="369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7"/>
      <c r="B6" s="368"/>
      <c r="C6" s="368"/>
      <c r="D6" s="369"/>
      <c r="E6" s="368"/>
      <c r="F6" s="369"/>
      <c r="G6" s="11"/>
      <c r="H6" s="12"/>
      <c r="I6" s="13"/>
      <c r="J6" s="13"/>
      <c r="K6" s="13"/>
      <c r="L6" s="13"/>
      <c r="M6" s="4"/>
    </row>
    <row r="7" spans="1:13" ht="12" customHeight="1">
      <c r="A7" s="367">
        <v>2</v>
      </c>
      <c r="B7" s="368" t="str">
        <f>VLOOKUP(A7,[1]U18GSL!$B$2:$E$33,2,0)</f>
        <v>Ｂｙｅ</v>
      </c>
      <c r="C7" s="368"/>
      <c r="D7" s="369" t="s">
        <v>5</v>
      </c>
      <c r="E7" s="368"/>
      <c r="F7" s="369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7"/>
      <c r="B8" s="368"/>
      <c r="C8" s="368"/>
      <c r="D8" s="369"/>
      <c r="E8" s="368"/>
      <c r="F8" s="369"/>
      <c r="G8" s="4"/>
      <c r="H8" s="16"/>
      <c r="I8" s="12"/>
      <c r="J8" s="13"/>
      <c r="K8" s="13"/>
      <c r="L8" s="13"/>
      <c r="M8" s="4"/>
    </row>
    <row r="9" spans="1:13" ht="12" customHeight="1">
      <c r="A9" s="367">
        <v>3</v>
      </c>
      <c r="B9" s="368">
        <f>VLOOKUP(A9,[1]U18GSL!$B$2:$E$33,2,0)</f>
        <v>3652396</v>
      </c>
      <c r="C9" s="368" t="str">
        <f>VLOOKUP(A9,[1]U18GSL!$B$2:$E$33,3,0)</f>
        <v>田中　恵美子</v>
      </c>
      <c r="D9" s="369" t="s">
        <v>5</v>
      </c>
      <c r="E9" s="368" t="str">
        <f>VLOOKUP(A9,[1]U18GSL!$B$2:$E$33,4,0)</f>
        <v>東洋大牛久高</v>
      </c>
      <c r="F9" s="369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7"/>
      <c r="B10" s="368"/>
      <c r="C10" s="368"/>
      <c r="D10" s="369"/>
      <c r="E10" s="368"/>
      <c r="F10" s="369"/>
      <c r="G10" s="11"/>
      <c r="H10" s="17"/>
      <c r="I10" s="16"/>
      <c r="J10" s="13"/>
      <c r="K10" s="13"/>
      <c r="L10" s="13"/>
      <c r="M10" s="4"/>
    </row>
    <row r="11" spans="1:13" ht="12" customHeight="1">
      <c r="A11" s="367">
        <v>4</v>
      </c>
      <c r="B11" s="368">
        <f>VLOOKUP(A11,[1]U18GSL!$B$2:$E$33,2,0)</f>
        <v>3652633</v>
      </c>
      <c r="C11" s="368" t="str">
        <f>VLOOKUP(A11,[1]U18GSL!$B$2:$E$33,3,0)</f>
        <v>酒井　美優</v>
      </c>
      <c r="D11" s="369" t="s">
        <v>5</v>
      </c>
      <c r="E11" s="368" t="str">
        <f>VLOOKUP(A11,[1]U18GSL!$B$2:$E$33,4,0)</f>
        <v>茨キリ</v>
      </c>
      <c r="F11" s="369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7"/>
      <c r="B12" s="368"/>
      <c r="C12" s="368"/>
      <c r="D12" s="369"/>
      <c r="E12" s="368"/>
      <c r="F12" s="369"/>
      <c r="G12" s="4"/>
      <c r="H12" s="13"/>
      <c r="I12" s="16"/>
      <c r="J12" s="12"/>
      <c r="K12" s="13"/>
      <c r="L12" s="13"/>
      <c r="M12" s="4"/>
    </row>
    <row r="13" spans="1:13" ht="12" customHeight="1">
      <c r="A13" s="367">
        <v>5</v>
      </c>
      <c r="B13" s="368">
        <f>VLOOKUP(A13,[1]U18GSL!$B$2:$E$33,2,0)</f>
        <v>3652451</v>
      </c>
      <c r="C13" s="368" t="str">
        <f>VLOOKUP(A13,[1]U18GSL!$B$2:$E$33,3,0)</f>
        <v>菅野　楓</v>
      </c>
      <c r="D13" s="369" t="s">
        <v>16</v>
      </c>
      <c r="E13" s="368" t="str">
        <f>VLOOKUP(A13,[1]U18GSL!$B$2:$E$33,4,0)</f>
        <v>サンスポーツ</v>
      </c>
      <c r="F13" s="369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7"/>
      <c r="B14" s="368"/>
      <c r="C14" s="368"/>
      <c r="D14" s="369"/>
      <c r="E14" s="368"/>
      <c r="F14" s="369"/>
      <c r="G14" s="11"/>
      <c r="H14" s="12"/>
      <c r="I14" s="16"/>
      <c r="J14" s="16"/>
      <c r="K14" s="13"/>
      <c r="L14" s="13"/>
      <c r="M14" s="4"/>
    </row>
    <row r="15" spans="1:13" ht="12" customHeight="1">
      <c r="A15" s="367">
        <v>6</v>
      </c>
      <c r="B15" s="368" t="str">
        <f>VLOOKUP(A15,[1]U18GSL!$B$2:$E$33,2,0)</f>
        <v>Ｂｙｅ</v>
      </c>
      <c r="C15" s="368"/>
      <c r="D15" s="369" t="s">
        <v>5</v>
      </c>
      <c r="E15" s="368"/>
      <c r="F15" s="369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7"/>
      <c r="B16" s="368"/>
      <c r="C16" s="368"/>
      <c r="D16" s="369"/>
      <c r="E16" s="368"/>
      <c r="F16" s="369"/>
      <c r="G16" s="4"/>
      <c r="H16" s="16"/>
      <c r="I16" s="17"/>
      <c r="J16" s="16"/>
      <c r="K16" s="13"/>
      <c r="L16" s="13"/>
      <c r="M16" s="4"/>
    </row>
    <row r="17" spans="1:15" ht="12" customHeight="1">
      <c r="A17" s="367">
        <v>7</v>
      </c>
      <c r="B17" s="368" t="str">
        <f>VLOOKUP(A17,[1]U18GSL!$B$2:$E$33,2,0)</f>
        <v>Ｂｙｅ</v>
      </c>
      <c r="C17" s="368"/>
      <c r="D17" s="369" t="s">
        <v>16</v>
      </c>
      <c r="E17" s="368"/>
      <c r="F17" s="369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7"/>
      <c r="B18" s="368"/>
      <c r="C18" s="368"/>
      <c r="D18" s="369"/>
      <c r="E18" s="368"/>
      <c r="F18" s="369"/>
      <c r="G18" s="11"/>
      <c r="H18" s="17"/>
      <c r="I18" s="13"/>
      <c r="J18" s="16"/>
      <c r="K18" s="13"/>
      <c r="L18" s="13"/>
      <c r="M18" s="4"/>
    </row>
    <row r="19" spans="1:15" ht="12" customHeight="1">
      <c r="A19" s="367">
        <v>8</v>
      </c>
      <c r="B19" s="368">
        <f>VLOOKUP(A19,[1]U18GSL!$B$2:$E$33,2,0)</f>
        <v>3652429</v>
      </c>
      <c r="C19" s="368" t="str">
        <f>VLOOKUP(A19,[1]U18GSL!$B$2:$E$33,3,0)</f>
        <v>田崎　琴美</v>
      </c>
      <c r="D19" s="369" t="s">
        <v>5</v>
      </c>
      <c r="E19" s="368" t="str">
        <f>VLOOKUP(A19,[1]U18GSL!$B$2:$E$33,4,0)</f>
        <v>東洋大牛久高</v>
      </c>
      <c r="F19" s="369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7"/>
      <c r="B20" s="368"/>
      <c r="C20" s="368"/>
      <c r="D20" s="369"/>
      <c r="E20" s="368"/>
      <c r="F20" s="369"/>
      <c r="G20" s="4"/>
      <c r="H20" s="13"/>
      <c r="I20" s="13"/>
      <c r="J20" s="16"/>
      <c r="K20" s="12"/>
      <c r="L20" s="13"/>
      <c r="M20" s="4"/>
    </row>
    <row r="21" spans="1:15" ht="12" customHeight="1">
      <c r="A21" s="367">
        <v>9</v>
      </c>
      <c r="B21" s="368">
        <f>VLOOKUP(A21,[1]U18GSL!$B$2:$E$33,2,0)</f>
        <v>3652177</v>
      </c>
      <c r="C21" s="368" t="str">
        <f>VLOOKUP(A21,[1]U18GSL!$B$2:$E$33,3,0)</f>
        <v>大塚　藍奈</v>
      </c>
      <c r="D21" s="369" t="s">
        <v>5</v>
      </c>
      <c r="E21" s="368" t="str">
        <f>VLOOKUP(A21,[1]U18GSL!$B$2:$E$33,4,0)</f>
        <v>東洋大牛久高</v>
      </c>
      <c r="F21" s="369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7"/>
      <c r="B22" s="368"/>
      <c r="C22" s="368"/>
      <c r="D22" s="369"/>
      <c r="E22" s="368"/>
      <c r="F22" s="369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7">
        <v>10</v>
      </c>
      <c r="B23" s="368" t="str">
        <f>VLOOKUP(A23,[1]U18GSL!$B$2:$E$33,2,0)</f>
        <v>Ｂｙｅ</v>
      </c>
      <c r="C23" s="368"/>
      <c r="D23" s="369" t="s">
        <v>5</v>
      </c>
      <c r="E23" s="368"/>
      <c r="F23" s="369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7"/>
      <c r="B24" s="368"/>
      <c r="C24" s="368"/>
      <c r="D24" s="369"/>
      <c r="E24" s="368"/>
      <c r="F24" s="369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7">
        <v>11</v>
      </c>
      <c r="B25" s="368" t="str">
        <f>VLOOKUP(A25,[1]U18GSL!$B$2:$E$33,2,0)</f>
        <v>Ｂｙｅ</v>
      </c>
      <c r="C25" s="368"/>
      <c r="D25" s="369" t="s">
        <v>5</v>
      </c>
      <c r="E25" s="368"/>
      <c r="F25" s="369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7"/>
      <c r="B26" s="368"/>
      <c r="C26" s="368"/>
      <c r="D26" s="369"/>
      <c r="E26" s="368"/>
      <c r="F26" s="369"/>
      <c r="G26" s="11"/>
      <c r="H26" s="17"/>
      <c r="I26" s="16"/>
      <c r="J26" s="16"/>
      <c r="K26" s="16"/>
      <c r="L26" s="13"/>
      <c r="M26" s="4"/>
    </row>
    <row r="27" spans="1:15" ht="12" customHeight="1">
      <c r="A27" s="367">
        <v>12</v>
      </c>
      <c r="B27" s="368">
        <f>VLOOKUP(A27,[1]U18GSL!$B$2:$E$33,2,0)</f>
        <v>3652478</v>
      </c>
      <c r="C27" s="368" t="str">
        <f>VLOOKUP(A27,[1]U18GSL!$B$2:$E$33,3,0)</f>
        <v>宮﨑　あかね</v>
      </c>
      <c r="D27" s="369" t="s">
        <v>5</v>
      </c>
      <c r="E27" s="368" t="str">
        <f>VLOOKUP(A27,[1]U18GSL!$B$2:$E$33,4,0)</f>
        <v>エースＴＡ</v>
      </c>
      <c r="F27" s="369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7"/>
      <c r="B28" s="368"/>
      <c r="C28" s="368"/>
      <c r="D28" s="369"/>
      <c r="E28" s="368"/>
      <c r="F28" s="369"/>
      <c r="G28" s="4"/>
      <c r="H28" s="13"/>
      <c r="I28" s="16"/>
      <c r="J28" s="17"/>
      <c r="K28" s="16"/>
      <c r="L28" s="13"/>
      <c r="M28" s="4"/>
    </row>
    <row r="29" spans="1:15" ht="12" customHeight="1">
      <c r="A29" s="367">
        <v>13</v>
      </c>
      <c r="B29" s="368">
        <f>VLOOKUP(A29,[1]U18GSL!$B$2:$E$33,2,0)</f>
        <v>3652562</v>
      </c>
      <c r="C29" s="368" t="str">
        <f>VLOOKUP(A29,[1]U18GSL!$B$2:$E$33,3,0)</f>
        <v>山本　彩香</v>
      </c>
      <c r="D29" s="369" t="s">
        <v>5</v>
      </c>
      <c r="E29" s="368" t="str">
        <f>VLOOKUP(A29,[1]U18GSL!$B$2:$E$33,4,0)</f>
        <v>Ａｓｃｈ Ｔ．Ａ</v>
      </c>
      <c r="F29" s="369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7"/>
      <c r="B30" s="368"/>
      <c r="C30" s="368"/>
      <c r="D30" s="369"/>
      <c r="E30" s="368"/>
      <c r="F30" s="369"/>
      <c r="G30" s="11"/>
      <c r="H30" s="12"/>
      <c r="I30" s="16"/>
      <c r="J30" s="13"/>
      <c r="K30" s="16"/>
      <c r="L30" s="13"/>
      <c r="M30" s="4"/>
    </row>
    <row r="31" spans="1:15" ht="12" customHeight="1">
      <c r="A31" s="367">
        <v>14</v>
      </c>
      <c r="B31" s="368">
        <f>VLOOKUP(A31,[1]U18GSL!$B$2:$E$33,2,0)</f>
        <v>3652493</v>
      </c>
      <c r="C31" s="368" t="str">
        <f>VLOOKUP(A31,[1]U18GSL!$B$2:$E$33,3,0)</f>
        <v>江頭　美紅</v>
      </c>
      <c r="D31" s="369" t="s">
        <v>5</v>
      </c>
      <c r="E31" s="368" t="str">
        <f>VLOOKUP(A31,[1]U18GSL!$B$2:$E$33,4,0)</f>
        <v>取手聖徳高</v>
      </c>
      <c r="F31" s="369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7"/>
      <c r="B32" s="368"/>
      <c r="C32" s="368"/>
      <c r="D32" s="369"/>
      <c r="E32" s="368"/>
      <c r="F32" s="369"/>
      <c r="G32" s="4"/>
      <c r="H32" s="16"/>
      <c r="I32" s="17"/>
      <c r="J32" s="13"/>
      <c r="K32" s="16"/>
      <c r="L32" s="13"/>
      <c r="M32" s="4"/>
    </row>
    <row r="33" spans="1:13" ht="12" customHeight="1">
      <c r="A33" s="367">
        <v>15</v>
      </c>
      <c r="B33" s="368" t="str">
        <f>VLOOKUP(A33,[1]U18GSL!$B$2:$E$33,2,0)</f>
        <v>Ｂｙｅ</v>
      </c>
      <c r="C33" s="368"/>
      <c r="D33" s="369" t="s">
        <v>5</v>
      </c>
      <c r="E33" s="368"/>
      <c r="F33" s="369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7"/>
      <c r="B34" s="368"/>
      <c r="C34" s="368"/>
      <c r="D34" s="369"/>
      <c r="E34" s="368"/>
      <c r="F34" s="369"/>
      <c r="G34" s="11"/>
      <c r="H34" s="17"/>
      <c r="I34" s="13"/>
      <c r="J34" s="13"/>
      <c r="K34" s="16"/>
      <c r="L34" s="13"/>
      <c r="M34" s="4"/>
    </row>
    <row r="35" spans="1:13" ht="12" customHeight="1">
      <c r="A35" s="367">
        <v>16</v>
      </c>
      <c r="B35" s="368">
        <f>VLOOKUP(A35,[1]U18GSL!$B$2:$E$33,2,0)</f>
        <v>3652652</v>
      </c>
      <c r="C35" s="368" t="str">
        <f>VLOOKUP(A35,[1]U18GSL!$B$2:$E$33,3,0)</f>
        <v>徳澤　ゆきの</v>
      </c>
      <c r="D35" s="369" t="s">
        <v>5</v>
      </c>
      <c r="E35" s="368" t="str">
        <f>VLOOKUP(A35,[1]U18GSL!$B$2:$E$33,4,0)</f>
        <v>霞ヶ浦高</v>
      </c>
      <c r="F35" s="369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7"/>
      <c r="B36" s="368"/>
      <c r="C36" s="368"/>
      <c r="D36" s="369"/>
      <c r="E36" s="368"/>
      <c r="F36" s="369"/>
      <c r="G36" s="4"/>
      <c r="H36" s="13"/>
      <c r="I36" s="13"/>
      <c r="J36" s="13"/>
      <c r="K36" s="16"/>
      <c r="L36" s="12"/>
      <c r="M36" s="4"/>
    </row>
    <row r="37" spans="1:13" ht="12" customHeight="1">
      <c r="A37" s="367">
        <v>17</v>
      </c>
      <c r="B37" s="368">
        <f>VLOOKUP(A37,[1]U18GSL!$B$2:$E$33,2,0)</f>
        <v>3652420</v>
      </c>
      <c r="C37" s="368" t="str">
        <f>VLOOKUP(A37,[1]U18GSL!$B$2:$E$33,3,0)</f>
        <v>園城　海遥</v>
      </c>
      <c r="D37" s="369" t="s">
        <v>5</v>
      </c>
      <c r="E37" s="368" t="str">
        <f>VLOOKUP(A37,[1]U18GSL!$B$2:$E$33,4,0)</f>
        <v>東洋大牛久高</v>
      </c>
      <c r="F37" s="369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7"/>
      <c r="B38" s="368"/>
      <c r="C38" s="368"/>
      <c r="D38" s="369"/>
      <c r="E38" s="368"/>
      <c r="F38" s="369"/>
      <c r="G38" s="11"/>
      <c r="H38" s="12"/>
      <c r="I38" s="13"/>
      <c r="J38" s="13"/>
      <c r="K38" s="16"/>
      <c r="L38" s="22"/>
      <c r="M38" s="21"/>
    </row>
    <row r="39" spans="1:13" ht="12" customHeight="1">
      <c r="A39" s="367">
        <v>18</v>
      </c>
      <c r="B39" s="368" t="str">
        <f>VLOOKUP(A39,[1]U18GSL!$B$2:$E$33,2,0)</f>
        <v>Ｂｙｅ</v>
      </c>
      <c r="C39" s="368"/>
      <c r="D39" s="369" t="s">
        <v>5</v>
      </c>
      <c r="E39" s="368"/>
      <c r="F39" s="369" t="s">
        <v>6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7"/>
      <c r="B40" s="368"/>
      <c r="C40" s="368"/>
      <c r="D40" s="369"/>
      <c r="E40" s="368"/>
      <c r="F40" s="369"/>
      <c r="G40" s="4"/>
      <c r="H40" s="16"/>
      <c r="I40" s="12"/>
      <c r="J40" s="13"/>
      <c r="K40" s="16"/>
      <c r="L40" s="22"/>
      <c r="M40" s="21"/>
    </row>
    <row r="41" spans="1:13" ht="12" customHeight="1">
      <c r="A41" s="367">
        <v>19</v>
      </c>
      <c r="B41" s="368">
        <f>VLOOKUP(A41,[1]U18GSL!$B$2:$E$33,2,0)</f>
        <v>3652500</v>
      </c>
      <c r="C41" s="368" t="str">
        <f>VLOOKUP(A41,[1]U18GSL!$B$2:$E$33,3,0)</f>
        <v>福井　綾乃</v>
      </c>
      <c r="D41" s="369" t="s">
        <v>5</v>
      </c>
      <c r="E41" s="368" t="str">
        <f>VLOOKUP(A41,[1]U18GSL!$B$2:$E$33,4,0)</f>
        <v>エースＴＡ</v>
      </c>
      <c r="F41" s="369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7"/>
      <c r="B42" s="368"/>
      <c r="C42" s="368"/>
      <c r="D42" s="369"/>
      <c r="E42" s="368"/>
      <c r="F42" s="369"/>
      <c r="G42" s="11"/>
      <c r="H42" s="17"/>
      <c r="I42" s="16"/>
      <c r="J42" s="13"/>
      <c r="K42" s="16"/>
      <c r="L42" s="22"/>
      <c r="M42" s="21"/>
    </row>
    <row r="43" spans="1:13" ht="12" customHeight="1">
      <c r="A43" s="367">
        <v>20</v>
      </c>
      <c r="B43" s="368">
        <f>VLOOKUP(A43,[1]U18GSL!$B$2:$E$33,2,0)</f>
        <v>3652579</v>
      </c>
      <c r="C43" s="368" t="str">
        <f>VLOOKUP(A43,[1]U18GSL!$B$2:$E$33,3,0)</f>
        <v>大木　優里</v>
      </c>
      <c r="D43" s="369" t="s">
        <v>5</v>
      </c>
      <c r="E43" s="368" t="str">
        <f>VLOOKUP(A43,[1]U18GSL!$B$2:$E$33,4,0)</f>
        <v>Ａｓｃｈ Ｔ．Ａ</v>
      </c>
      <c r="F43" s="369" t="s">
        <v>6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7"/>
      <c r="B44" s="368"/>
      <c r="C44" s="368"/>
      <c r="D44" s="369"/>
      <c r="E44" s="368"/>
      <c r="F44" s="369"/>
      <c r="G44" s="4"/>
      <c r="H44" s="13"/>
      <c r="I44" s="16"/>
      <c r="J44" s="12"/>
      <c r="K44" s="16"/>
      <c r="L44" s="22"/>
      <c r="M44" s="21"/>
    </row>
    <row r="45" spans="1:13" ht="12" customHeight="1">
      <c r="A45" s="367">
        <v>21</v>
      </c>
      <c r="B45" s="368">
        <f>VLOOKUP(A45,[1]U18GSL!$B$2:$E$33,2,0)</f>
        <v>3652474</v>
      </c>
      <c r="C45" s="368" t="str">
        <f>VLOOKUP(A45,[1]U18GSL!$B$2:$E$33,3,0)</f>
        <v>池田　彩音</v>
      </c>
      <c r="D45" s="369" t="s">
        <v>5</v>
      </c>
      <c r="E45" s="368" t="str">
        <f>VLOOKUP(A45,[1]U18GSL!$B$2:$E$33,4,0)</f>
        <v>大洗ビーチＴＣ</v>
      </c>
      <c r="F45" s="369" t="s">
        <v>26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7"/>
      <c r="B46" s="368"/>
      <c r="C46" s="368"/>
      <c r="D46" s="369"/>
      <c r="E46" s="368"/>
      <c r="F46" s="369"/>
      <c r="G46" s="11"/>
      <c r="H46" s="12"/>
      <c r="I46" s="16"/>
      <c r="J46" s="16"/>
      <c r="K46" s="16"/>
      <c r="L46" s="22"/>
      <c r="M46" s="21"/>
    </row>
    <row r="47" spans="1:13" ht="12" customHeight="1">
      <c r="A47" s="367">
        <v>22</v>
      </c>
      <c r="B47" s="368">
        <f>VLOOKUP(A47,[1]U18GSL!$B$2:$E$33,2,0)</f>
        <v>3652412</v>
      </c>
      <c r="C47" s="368" t="str">
        <f>VLOOKUP(A47,[1]U18GSL!$B$2:$E$33,3,0)</f>
        <v>齊藤　奈輔</v>
      </c>
      <c r="D47" s="369" t="s">
        <v>5</v>
      </c>
      <c r="E47" s="368" t="str">
        <f>VLOOKUP(A47,[1]U18GSL!$B$2:$E$33,4,0)</f>
        <v>東洋大牛久高</v>
      </c>
      <c r="F47" s="369" t="s">
        <v>26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7"/>
      <c r="B48" s="368"/>
      <c r="C48" s="368"/>
      <c r="D48" s="369"/>
      <c r="E48" s="368"/>
      <c r="F48" s="369"/>
      <c r="G48" s="4"/>
      <c r="H48" s="16"/>
      <c r="I48" s="17"/>
      <c r="J48" s="16"/>
      <c r="K48" s="16"/>
      <c r="L48" s="22"/>
      <c r="M48" s="21"/>
    </row>
    <row r="49" spans="1:13" ht="12" customHeight="1">
      <c r="A49" s="367">
        <v>23</v>
      </c>
      <c r="B49" s="368" t="str">
        <f>VLOOKUP(A49,[1]U18GSL!$B$2:$E$33,2,0)</f>
        <v>Ｂｙｅ</v>
      </c>
      <c r="C49" s="368"/>
      <c r="D49" s="369" t="s">
        <v>61</v>
      </c>
      <c r="E49" s="368"/>
      <c r="F49" s="369" t="s">
        <v>6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7"/>
      <c r="B50" s="368"/>
      <c r="C50" s="368"/>
      <c r="D50" s="369"/>
      <c r="E50" s="368"/>
      <c r="F50" s="369"/>
      <c r="G50" s="11"/>
      <c r="H50" s="17"/>
      <c r="I50" s="13"/>
      <c r="J50" s="16"/>
      <c r="K50" s="16"/>
      <c r="L50" s="22"/>
      <c r="M50" s="21"/>
    </row>
    <row r="51" spans="1:13" ht="12" customHeight="1">
      <c r="A51" s="367">
        <v>24</v>
      </c>
      <c r="B51" s="368">
        <f>VLOOKUP(A51,[1]U18GSL!$B$2:$E$33,2,0)</f>
        <v>3652349</v>
      </c>
      <c r="C51" s="368" t="str">
        <f>VLOOKUP(A51,[1]U18GSL!$B$2:$E$33,3,0)</f>
        <v>高萩　眞子</v>
      </c>
      <c r="D51" s="369" t="s">
        <v>5</v>
      </c>
      <c r="E51" s="368" t="str">
        <f>VLOOKUP(A51,[1]U18GSL!$B$2:$E$33,4,0)</f>
        <v>ＣＳＪ</v>
      </c>
      <c r="F51" s="369" t="s">
        <v>6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7"/>
      <c r="B52" s="368"/>
      <c r="C52" s="368"/>
      <c r="D52" s="369"/>
      <c r="E52" s="368"/>
      <c r="F52" s="369"/>
      <c r="G52" s="4"/>
      <c r="H52" s="13"/>
      <c r="I52" s="13"/>
      <c r="J52" s="16"/>
      <c r="K52" s="17"/>
      <c r="L52" s="22"/>
      <c r="M52" s="21"/>
    </row>
    <row r="53" spans="1:13" ht="12" customHeight="1">
      <c r="A53" s="367">
        <v>25</v>
      </c>
      <c r="B53" s="368">
        <f>VLOOKUP(A53,[1]U18GSL!$B$2:$E$33,2,0)</f>
        <v>3652578</v>
      </c>
      <c r="C53" s="368" t="str">
        <f>VLOOKUP(A53,[1]U18GSL!$B$2:$E$33,3,0)</f>
        <v>露久保　愛美</v>
      </c>
      <c r="D53" s="369" t="s">
        <v>5</v>
      </c>
      <c r="E53" s="368" t="str">
        <f>VLOOKUP(A53,[1]U18GSL!$B$2:$E$33,4,0)</f>
        <v>取手聖徳高</v>
      </c>
      <c r="F53" s="369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7"/>
      <c r="B54" s="368"/>
      <c r="C54" s="368"/>
      <c r="D54" s="369"/>
      <c r="E54" s="368"/>
      <c r="F54" s="369"/>
      <c r="G54" s="11"/>
      <c r="H54" s="12"/>
      <c r="I54" s="13"/>
      <c r="J54" s="16"/>
      <c r="K54" s="13"/>
      <c r="L54" s="22"/>
      <c r="M54" s="21"/>
    </row>
    <row r="55" spans="1:13" ht="12" customHeight="1">
      <c r="A55" s="367">
        <v>26</v>
      </c>
      <c r="B55" s="368" t="str">
        <f>VLOOKUP(A55,[1]U18GSL!$B$2:$E$33,2,0)</f>
        <v>Ｂｙｅ</v>
      </c>
      <c r="C55" s="368"/>
      <c r="D55" s="369" t="s">
        <v>25</v>
      </c>
      <c r="E55" s="368"/>
      <c r="F55" s="369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7"/>
      <c r="B56" s="368"/>
      <c r="C56" s="368"/>
      <c r="D56" s="369"/>
      <c r="E56" s="368"/>
      <c r="F56" s="369"/>
      <c r="G56" s="4"/>
      <c r="H56" s="16"/>
      <c r="I56" s="12"/>
      <c r="J56" s="16"/>
      <c r="K56" s="13"/>
      <c r="L56" s="22"/>
      <c r="M56" s="21"/>
    </row>
    <row r="57" spans="1:13" ht="12" customHeight="1">
      <c r="A57" s="367">
        <v>27</v>
      </c>
      <c r="B57" s="368">
        <f>VLOOKUP(A57,[1]U18GSL!$B$2:$E$33,2,0)</f>
        <v>3652416</v>
      </c>
      <c r="C57" s="368" t="str">
        <f>VLOOKUP(A57,[1]U18GSL!$B$2:$E$33,3,0)</f>
        <v>五位渕　羽奈子</v>
      </c>
      <c r="D57" s="369" t="s">
        <v>5</v>
      </c>
      <c r="E57" s="368" t="str">
        <f>VLOOKUP(A57,[1]U18GSL!$B$2:$E$33,4,0)</f>
        <v>三笠ＴＳ</v>
      </c>
      <c r="F57" s="369" t="s">
        <v>26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7"/>
      <c r="B58" s="368"/>
      <c r="C58" s="368"/>
      <c r="D58" s="369"/>
      <c r="E58" s="368"/>
      <c r="F58" s="369"/>
      <c r="G58" s="11"/>
      <c r="H58" s="17"/>
      <c r="I58" s="16"/>
      <c r="J58" s="16"/>
      <c r="K58" s="13"/>
      <c r="L58" s="22"/>
      <c r="M58" s="21"/>
    </row>
    <row r="59" spans="1:13" ht="12" customHeight="1">
      <c r="A59" s="367">
        <v>28</v>
      </c>
      <c r="B59" s="368">
        <f>VLOOKUP(A59,[1]U18GSL!$B$2:$E$33,2,0)</f>
        <v>3652687</v>
      </c>
      <c r="C59" s="368" t="str">
        <f>VLOOKUP(A59,[1]U18GSL!$B$2:$E$33,3,0)</f>
        <v>柴田　もえぎ</v>
      </c>
      <c r="D59" s="369" t="s">
        <v>5</v>
      </c>
      <c r="E59" s="368" t="str">
        <f>VLOOKUP(A59,[1]U18GSL!$B$2:$E$33,4,0)</f>
        <v>茨キリ</v>
      </c>
      <c r="F59" s="369" t="s">
        <v>6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7"/>
      <c r="B60" s="368"/>
      <c r="C60" s="368"/>
      <c r="D60" s="369"/>
      <c r="E60" s="368"/>
      <c r="F60" s="369"/>
      <c r="G60" s="4"/>
      <c r="H60" s="13"/>
      <c r="I60" s="16"/>
      <c r="J60" s="17"/>
      <c r="K60" s="13"/>
      <c r="L60" s="22"/>
      <c r="M60" s="21"/>
    </row>
    <row r="61" spans="1:13" ht="12" customHeight="1">
      <c r="A61" s="367">
        <v>29</v>
      </c>
      <c r="B61" s="368">
        <f>VLOOKUP(A61,[1]U18GSL!$B$2:$E$33,2,0)</f>
        <v>3652648</v>
      </c>
      <c r="C61" s="368" t="str">
        <f>VLOOKUP(A61,[1]U18GSL!$B$2:$E$33,3,0)</f>
        <v>奥野矢　莉沙</v>
      </c>
      <c r="D61" s="369" t="s">
        <v>61</v>
      </c>
      <c r="E61" s="368" t="str">
        <f>VLOOKUP(A61,[1]U18GSL!$B$2:$E$33,4,0)</f>
        <v>東洋大牛久高</v>
      </c>
      <c r="F61" s="369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7"/>
      <c r="B62" s="368"/>
      <c r="C62" s="368"/>
      <c r="D62" s="369"/>
      <c r="E62" s="368"/>
      <c r="F62" s="369"/>
      <c r="G62" s="11"/>
      <c r="H62" s="12"/>
      <c r="I62" s="16"/>
      <c r="J62" s="13"/>
      <c r="K62" s="13"/>
      <c r="L62" s="22"/>
      <c r="M62" s="21"/>
    </row>
    <row r="63" spans="1:13" ht="12" customHeight="1">
      <c r="A63" s="367">
        <v>30</v>
      </c>
      <c r="B63" s="368">
        <f>VLOOKUP(A63,[1]U18GSL!$B$2:$E$33,2,0)</f>
        <v>3652361</v>
      </c>
      <c r="C63" s="368" t="str">
        <f>VLOOKUP(A63,[1]U18GSL!$B$2:$E$33,3,0)</f>
        <v>浅川　夏絵手</v>
      </c>
      <c r="D63" s="369" t="s">
        <v>61</v>
      </c>
      <c r="E63" s="368" t="str">
        <f>VLOOKUP(A63,[1]U18GSL!$B$2:$E$33,4,0)</f>
        <v>Ａｓｃｈ Ｔ．Ａ</v>
      </c>
      <c r="F63" s="369" t="s">
        <v>62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7"/>
      <c r="B64" s="368"/>
      <c r="C64" s="368"/>
      <c r="D64" s="369"/>
      <c r="E64" s="368"/>
      <c r="F64" s="369"/>
      <c r="G64" s="4"/>
      <c r="H64" s="16"/>
      <c r="I64" s="17"/>
      <c r="J64" s="13"/>
      <c r="K64" s="13"/>
      <c r="L64" s="22"/>
      <c r="M64" s="21"/>
    </row>
    <row r="65" spans="1:13" ht="12" customHeight="1">
      <c r="A65" s="367">
        <v>31</v>
      </c>
      <c r="B65" s="368" t="str">
        <f>VLOOKUP(A65,[1]U18GSL!$B$2:$E$33,2,0)</f>
        <v>Ｂｙｅ</v>
      </c>
      <c r="C65" s="368"/>
      <c r="D65" s="369" t="s">
        <v>5</v>
      </c>
      <c r="E65" s="368"/>
      <c r="F65" s="369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7"/>
      <c r="B66" s="368"/>
      <c r="C66" s="368"/>
      <c r="D66" s="369"/>
      <c r="E66" s="368"/>
      <c r="F66" s="369"/>
      <c r="G66" s="11"/>
      <c r="H66" s="17"/>
      <c r="I66" s="13"/>
      <c r="J66" s="13"/>
      <c r="K66" s="13"/>
      <c r="L66" s="22"/>
      <c r="M66" s="21"/>
    </row>
    <row r="67" spans="1:13" ht="12" customHeight="1">
      <c r="A67" s="367">
        <v>32</v>
      </c>
      <c r="B67" s="368">
        <f>VLOOKUP(A67,[1]U18GSL!$B$2:$E$33,2,0)</f>
        <v>3652348</v>
      </c>
      <c r="C67" s="368" t="str">
        <f>VLOOKUP(A67,[1]U18GSL!$B$2:$E$33,3,0)</f>
        <v>塚田　結</v>
      </c>
      <c r="D67" s="369" t="s">
        <v>5</v>
      </c>
      <c r="E67" s="368" t="str">
        <f>VLOOKUP(A67,[1]U18GSL!$B$2:$E$33,4,0)</f>
        <v>ＣＳＪ</v>
      </c>
      <c r="F67" s="369" t="s">
        <v>6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7"/>
      <c r="B68" s="368"/>
      <c r="C68" s="368"/>
      <c r="D68" s="369"/>
      <c r="E68" s="368"/>
      <c r="F68" s="369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261</v>
      </c>
      <c r="B1" s="187"/>
      <c r="C1" s="187"/>
      <c r="D1" s="187"/>
      <c r="E1" s="187"/>
      <c r="F1" s="3"/>
    </row>
    <row r="2" spans="1:11" ht="17.25">
      <c r="A2" s="186" t="s">
        <v>262</v>
      </c>
      <c r="B2" s="187"/>
      <c r="C2" s="187"/>
      <c r="D2" s="187"/>
      <c r="E2" s="187"/>
    </row>
    <row r="3" spans="1:11" ht="14.25">
      <c r="G3" s="1">
        <v>1</v>
      </c>
      <c r="H3" s="184" t="s">
        <v>2</v>
      </c>
      <c r="I3" s="184" t="s">
        <v>3</v>
      </c>
      <c r="J3" s="185" t="s">
        <v>4</v>
      </c>
      <c r="K3" s="185" t="s">
        <v>114</v>
      </c>
    </row>
    <row r="4" spans="1:11" ht="13.5" customHeight="1">
      <c r="A4" s="372">
        <v>1</v>
      </c>
      <c r="B4" s="373">
        <f>VLOOKUP(A4,[1]U18GDL!$B$2:$H$17,2,0)</f>
        <v>3652177</v>
      </c>
      <c r="C4" s="377" t="str">
        <f>VLOOKUP(A4,[1]U18GDL!$B$2:$H$17,3,0)</f>
        <v>大塚　藍奈</v>
      </c>
      <c r="D4" s="373" t="s">
        <v>5</v>
      </c>
      <c r="E4" s="377" t="str">
        <f>VLOOKUP(A4,[1]U18GDL!$B$2:$H$17,4,0)</f>
        <v>東洋大牛久高</v>
      </c>
      <c r="F4" s="374" t="s">
        <v>6</v>
      </c>
      <c r="G4" s="27"/>
      <c r="H4" s="27"/>
    </row>
    <row r="5" spans="1:11" ht="13.5" customHeight="1">
      <c r="A5" s="372"/>
      <c r="B5" s="373"/>
      <c r="C5" s="377"/>
      <c r="D5" s="373"/>
      <c r="E5" s="377"/>
      <c r="F5" s="374"/>
      <c r="G5" s="27"/>
      <c r="H5" s="27"/>
    </row>
    <row r="6" spans="1:11" ht="13.5" customHeight="1">
      <c r="A6" s="372"/>
      <c r="B6" s="371">
        <f>VLOOKUP(A4,[1]U18GDL!$B$2:$H$17,5,0)</f>
        <v>3652420</v>
      </c>
      <c r="C6" s="371" t="str">
        <f>VLOOKUP(A4,[1]U18GDL!$B$2:$H$17,6,0)</f>
        <v>園城　海遥</v>
      </c>
      <c r="D6" s="371" t="s">
        <v>5</v>
      </c>
      <c r="E6" s="371" t="str">
        <f>VLOOKUP(A4,[1]U18GDL!$B$2:$H$17,7,0)</f>
        <v>東洋大牛久高</v>
      </c>
      <c r="F6" s="375" t="s">
        <v>6</v>
      </c>
      <c r="G6" s="28"/>
      <c r="H6" s="27"/>
    </row>
    <row r="7" spans="1:11" ht="13.5" customHeight="1">
      <c r="A7" s="372"/>
      <c r="B7" s="371"/>
      <c r="C7" s="371"/>
      <c r="D7" s="371"/>
      <c r="E7" s="371"/>
      <c r="F7" s="375"/>
      <c r="G7" s="29"/>
      <c r="H7" s="30"/>
    </row>
    <row r="8" spans="1:11" ht="13.5" customHeight="1">
      <c r="A8" s="372">
        <v>2</v>
      </c>
      <c r="B8" s="376" t="str">
        <f>VLOOKUP(A8,[1]U18GDL!$B$2:$H$17,2,0)</f>
        <v>Ｂｙｅ</v>
      </c>
      <c r="C8" s="376"/>
      <c r="D8" s="373" t="s">
        <v>5</v>
      </c>
      <c r="E8" s="373"/>
      <c r="F8" s="374" t="s">
        <v>6</v>
      </c>
      <c r="G8" s="29"/>
      <c r="H8" s="28"/>
    </row>
    <row r="9" spans="1:11" ht="13.5" customHeight="1">
      <c r="A9" s="372"/>
      <c r="B9" s="376"/>
      <c r="C9" s="376"/>
      <c r="D9" s="373"/>
      <c r="E9" s="373"/>
      <c r="F9" s="374"/>
      <c r="G9" s="31"/>
      <c r="H9" s="29"/>
    </row>
    <row r="10" spans="1:11" ht="13.5" customHeight="1">
      <c r="A10" s="372"/>
      <c r="B10" s="376"/>
      <c r="C10" s="376"/>
      <c r="D10" s="371" t="s">
        <v>5</v>
      </c>
      <c r="E10" s="371"/>
      <c r="F10" s="375" t="s">
        <v>6</v>
      </c>
      <c r="G10" s="32"/>
      <c r="H10" s="29"/>
    </row>
    <row r="11" spans="1:11" ht="13.5" customHeight="1">
      <c r="A11" s="372"/>
      <c r="B11" s="376"/>
      <c r="C11" s="376"/>
      <c r="D11" s="371"/>
      <c r="E11" s="371"/>
      <c r="F11" s="375"/>
      <c r="G11" s="32"/>
      <c r="H11" s="29"/>
      <c r="I11" s="33"/>
    </row>
    <row r="12" spans="1:11" ht="13.5" customHeight="1">
      <c r="A12" s="372">
        <v>3</v>
      </c>
      <c r="B12" s="373">
        <f>VLOOKUP(A12,[1]U18GDL!$B$2:$H$17,2,0)</f>
        <v>3652687</v>
      </c>
      <c r="C12" s="373" t="str">
        <f>VLOOKUP(A12,[1]U18GDL!$B$2:$H$17,3,0)</f>
        <v>柴田　もえぎ</v>
      </c>
      <c r="D12" s="373" t="s">
        <v>5</v>
      </c>
      <c r="E12" s="373" t="str">
        <f>VLOOKUP(A12,[1]U18GDL!$B$2:$H$17,4,0)</f>
        <v>茨キリ</v>
      </c>
      <c r="F12" s="374" t="s">
        <v>6</v>
      </c>
      <c r="G12" s="27"/>
      <c r="H12" s="29"/>
      <c r="I12" s="34"/>
    </row>
    <row r="13" spans="1:11" ht="13.5" customHeight="1">
      <c r="A13" s="372"/>
      <c r="B13" s="373"/>
      <c r="C13" s="373"/>
      <c r="D13" s="373"/>
      <c r="E13" s="373"/>
      <c r="F13" s="374"/>
      <c r="G13" s="36"/>
      <c r="H13" s="29"/>
      <c r="I13" s="37"/>
    </row>
    <row r="14" spans="1:11" ht="13.5" customHeight="1">
      <c r="A14" s="372"/>
      <c r="B14" s="371">
        <f>VLOOKUP(A12,[1]U18GDL!$B$2:$H$17,5,0)</f>
        <v>3652474</v>
      </c>
      <c r="C14" s="371" t="str">
        <f>VLOOKUP(A12,[1]U18GDL!$B$2:$H$17,6,0)</f>
        <v>池田　彩音</v>
      </c>
      <c r="D14" s="371" t="s">
        <v>115</v>
      </c>
      <c r="E14" s="371" t="str">
        <f>VLOOKUP(A12,[1]U18GDL!$B$2:$H$17,7,0)</f>
        <v>大洗ビーチＴＣ</v>
      </c>
      <c r="F14" s="375" t="s">
        <v>6</v>
      </c>
      <c r="G14" s="28"/>
      <c r="H14" s="38"/>
      <c r="I14" s="37"/>
    </row>
    <row r="15" spans="1:11" ht="13.5" customHeight="1">
      <c r="A15" s="372"/>
      <c r="B15" s="371"/>
      <c r="C15" s="371"/>
      <c r="D15" s="371"/>
      <c r="E15" s="371"/>
      <c r="F15" s="375"/>
      <c r="G15" s="29"/>
      <c r="H15" s="39"/>
      <c r="I15" s="37"/>
    </row>
    <row r="16" spans="1:11" ht="13.5" customHeight="1">
      <c r="A16" s="372">
        <v>4</v>
      </c>
      <c r="B16" s="376" t="str">
        <f>VLOOKUP(A16,[1]U18GDL!$B$2:$H$17,2,0)</f>
        <v>Ｂｙｅ</v>
      </c>
      <c r="C16" s="376"/>
      <c r="D16" s="373" t="s">
        <v>5</v>
      </c>
      <c r="E16" s="373"/>
      <c r="F16" s="374" t="s">
        <v>6</v>
      </c>
      <c r="G16" s="29"/>
      <c r="H16" s="27"/>
      <c r="I16" s="37"/>
    </row>
    <row r="17" spans="1:10" ht="13.5" customHeight="1">
      <c r="A17" s="372"/>
      <c r="B17" s="376"/>
      <c r="C17" s="376"/>
      <c r="D17" s="373"/>
      <c r="E17" s="373"/>
      <c r="F17" s="374"/>
      <c r="G17" s="31"/>
      <c r="H17" s="27"/>
      <c r="I17" s="37"/>
    </row>
    <row r="18" spans="1:10" ht="13.5" customHeight="1">
      <c r="A18" s="372"/>
      <c r="B18" s="376"/>
      <c r="C18" s="376"/>
      <c r="D18" s="371" t="s">
        <v>5</v>
      </c>
      <c r="E18" s="371"/>
      <c r="F18" s="375" t="s">
        <v>6</v>
      </c>
      <c r="G18" s="27"/>
      <c r="H18" s="27"/>
      <c r="I18" s="37"/>
    </row>
    <row r="19" spans="1:10" ht="13.5" customHeight="1">
      <c r="A19" s="372"/>
      <c r="B19" s="376"/>
      <c r="C19" s="376"/>
      <c r="D19" s="371"/>
      <c r="E19" s="371"/>
      <c r="F19" s="375"/>
      <c r="G19" s="27"/>
      <c r="H19" s="27"/>
      <c r="I19" s="37"/>
      <c r="J19" s="40"/>
    </row>
    <row r="20" spans="1:10" ht="13.5" customHeight="1">
      <c r="A20" s="372">
        <v>5</v>
      </c>
      <c r="B20" s="373">
        <f>VLOOKUP(A20,[1]U18GDL!$B$2:$H$17,2,0)</f>
        <v>3652578</v>
      </c>
      <c r="C20" s="373" t="str">
        <f>VLOOKUP(A20,[1]U18GDL!$B$2:$H$17,3,0)</f>
        <v>露久保　愛美</v>
      </c>
      <c r="D20" s="373" t="s">
        <v>5</v>
      </c>
      <c r="E20" s="373" t="str">
        <f>VLOOKUP(A20,[1]U18GDL!$B$2:$H$17,4,0)</f>
        <v>取手聖徳高</v>
      </c>
      <c r="F20" s="374" t="s">
        <v>6</v>
      </c>
      <c r="G20" s="27"/>
      <c r="H20" s="27"/>
      <c r="I20" s="37"/>
      <c r="J20" s="34"/>
    </row>
    <row r="21" spans="1:10" ht="13.5" customHeight="1">
      <c r="A21" s="372"/>
      <c r="B21" s="373"/>
      <c r="C21" s="373"/>
      <c r="D21" s="373"/>
      <c r="E21" s="373"/>
      <c r="F21" s="374"/>
      <c r="G21" s="36"/>
      <c r="H21" s="27"/>
      <c r="I21" s="37"/>
      <c r="J21" s="37"/>
    </row>
    <row r="22" spans="1:10" ht="13.5" customHeight="1">
      <c r="A22" s="372"/>
      <c r="B22" s="371">
        <f>VLOOKUP(A20,[1]U18GDL!$B$2:$H$17,5,0)</f>
        <v>3652361</v>
      </c>
      <c r="C22" s="371" t="str">
        <f>VLOOKUP(A20,[1]U18GDL!$B$2:$H$17,6,0)</f>
        <v>浅川　夏絵手</v>
      </c>
      <c r="D22" s="371" t="s">
        <v>5</v>
      </c>
      <c r="E22" s="371" t="str">
        <f>VLOOKUP(A20,[1]U18GDL!$B$2:$H$17,7,0)</f>
        <v>Ａｓｃｈ Ｔ．Ａ</v>
      </c>
      <c r="F22" s="375" t="s">
        <v>6</v>
      </c>
      <c r="G22" s="28"/>
      <c r="H22" s="27"/>
      <c r="I22" s="37"/>
      <c r="J22" s="37"/>
    </row>
    <row r="23" spans="1:10" ht="13.5" customHeight="1">
      <c r="A23" s="372"/>
      <c r="B23" s="371"/>
      <c r="C23" s="371"/>
      <c r="D23" s="371"/>
      <c r="E23" s="371"/>
      <c r="F23" s="375"/>
      <c r="G23" s="29"/>
      <c r="H23" s="41"/>
      <c r="I23" s="37"/>
      <c r="J23" s="37"/>
    </row>
    <row r="24" spans="1:10" ht="13.5" customHeight="1">
      <c r="A24" s="372">
        <v>6</v>
      </c>
      <c r="B24" s="376" t="str">
        <f>VLOOKUP(A24,[1]U18GDL!$B$2:$H$17,2,0)</f>
        <v>Ｂｙｅ</v>
      </c>
      <c r="C24" s="376"/>
      <c r="D24" s="373" t="s">
        <v>5</v>
      </c>
      <c r="E24" s="373"/>
      <c r="F24" s="374" t="s">
        <v>6</v>
      </c>
      <c r="G24" s="29"/>
      <c r="H24" s="28"/>
      <c r="I24" s="37"/>
      <c r="J24" s="37"/>
    </row>
    <row r="25" spans="1:10" ht="13.5" customHeight="1">
      <c r="A25" s="372"/>
      <c r="B25" s="376"/>
      <c r="C25" s="376"/>
      <c r="D25" s="373"/>
      <c r="E25" s="373"/>
      <c r="F25" s="374"/>
      <c r="G25" s="31"/>
      <c r="H25" s="29"/>
      <c r="I25" s="37"/>
      <c r="J25" s="37"/>
    </row>
    <row r="26" spans="1:10" ht="13.5" customHeight="1">
      <c r="A26" s="372"/>
      <c r="B26" s="376"/>
      <c r="C26" s="376"/>
      <c r="D26" s="371" t="s">
        <v>5</v>
      </c>
      <c r="E26" s="371"/>
      <c r="F26" s="375" t="s">
        <v>6</v>
      </c>
      <c r="G26" s="32"/>
      <c r="H26" s="29"/>
      <c r="I26" s="37"/>
      <c r="J26" s="37"/>
    </row>
    <row r="27" spans="1:10" ht="13.5" customHeight="1">
      <c r="A27" s="372"/>
      <c r="B27" s="376"/>
      <c r="C27" s="376"/>
      <c r="D27" s="371"/>
      <c r="E27" s="371"/>
      <c r="F27" s="375"/>
      <c r="G27" s="32"/>
      <c r="H27" s="29"/>
      <c r="I27" s="40"/>
      <c r="J27" s="42"/>
    </row>
    <row r="28" spans="1:10" ht="13.5" customHeight="1">
      <c r="A28" s="372">
        <v>7</v>
      </c>
      <c r="B28" s="373">
        <f>VLOOKUP(A28,[1]U18GDL!$B$2:$H$17,2,0)</f>
        <v>3652478</v>
      </c>
      <c r="C28" s="373" t="str">
        <f>VLOOKUP(A28,[1]U18GDL!$B$2:$H$17,3,0)</f>
        <v>宮﨑　あかね</v>
      </c>
      <c r="D28" s="373" t="s">
        <v>5</v>
      </c>
      <c r="E28" s="373" t="str">
        <f>VLOOKUP(A28,[1]U18GDL!$B$2:$H$17,4,0)</f>
        <v>エースＴＡ</v>
      </c>
      <c r="F28" s="374" t="s">
        <v>6</v>
      </c>
      <c r="G28" s="27"/>
      <c r="H28" s="29"/>
      <c r="J28" s="37"/>
    </row>
    <row r="29" spans="1:10" ht="13.5" customHeight="1">
      <c r="A29" s="372"/>
      <c r="B29" s="373"/>
      <c r="C29" s="373"/>
      <c r="D29" s="373"/>
      <c r="E29" s="373"/>
      <c r="F29" s="374"/>
      <c r="G29" s="36"/>
      <c r="H29" s="29"/>
      <c r="J29" s="37"/>
    </row>
    <row r="30" spans="1:10" ht="13.5" customHeight="1">
      <c r="A30" s="372"/>
      <c r="B30" s="371">
        <f>VLOOKUP(A28,[1]U18GDL!$B$2:$H$17,5,0)</f>
        <v>3652633</v>
      </c>
      <c r="C30" s="371" t="str">
        <f>VLOOKUP(A28,[1]U18GDL!$B$2:$H$17,6,0)</f>
        <v>酒井　美優</v>
      </c>
      <c r="D30" s="371" t="s">
        <v>5</v>
      </c>
      <c r="E30" s="371" t="str">
        <f>VLOOKUP(A28,[1]U18GDL!$B$2:$H$17,7,0)</f>
        <v>茨キリ</v>
      </c>
      <c r="F30" s="375" t="s">
        <v>6</v>
      </c>
      <c r="G30" s="28"/>
      <c r="H30" s="38"/>
      <c r="J30" s="37"/>
    </row>
    <row r="31" spans="1:10" ht="13.5" customHeight="1">
      <c r="A31" s="372"/>
      <c r="B31" s="371"/>
      <c r="C31" s="371"/>
      <c r="D31" s="371"/>
      <c r="E31" s="371"/>
      <c r="F31" s="375"/>
      <c r="G31" s="29"/>
      <c r="H31" s="43"/>
      <c r="J31" s="37"/>
    </row>
    <row r="32" spans="1:10" ht="13.5" customHeight="1">
      <c r="A32" s="372">
        <v>8</v>
      </c>
      <c r="B32" s="376" t="str">
        <f>VLOOKUP(A32,[1]U18GDL!$B$2:$H$17,2,0)</f>
        <v>Ｂｙｅ</v>
      </c>
      <c r="C32" s="376"/>
      <c r="D32" s="373" t="s">
        <v>5</v>
      </c>
      <c r="E32" s="373"/>
      <c r="F32" s="374" t="s">
        <v>6</v>
      </c>
      <c r="G32" s="29"/>
      <c r="H32" s="27"/>
      <c r="J32" s="37"/>
    </row>
    <row r="33" spans="1:12" ht="10.5" customHeight="1">
      <c r="A33" s="372"/>
      <c r="B33" s="376"/>
      <c r="C33" s="376"/>
      <c r="D33" s="373"/>
      <c r="E33" s="373"/>
      <c r="F33" s="374"/>
      <c r="G33" s="31"/>
      <c r="H33" s="27"/>
      <c r="J33" s="37"/>
    </row>
    <row r="34" spans="1:12" ht="10.5" customHeight="1">
      <c r="A34" s="372"/>
      <c r="B34" s="376"/>
      <c r="C34" s="376"/>
      <c r="D34" s="371" t="s">
        <v>5</v>
      </c>
      <c r="E34" s="371"/>
      <c r="F34" s="375" t="s">
        <v>6</v>
      </c>
      <c r="G34" s="27"/>
      <c r="H34" s="27"/>
      <c r="J34" s="37"/>
    </row>
    <row r="35" spans="1:12" ht="10.5" customHeight="1">
      <c r="A35" s="372"/>
      <c r="B35" s="376"/>
      <c r="C35" s="376"/>
      <c r="D35" s="371"/>
      <c r="E35" s="371"/>
      <c r="F35" s="375"/>
      <c r="G35" s="27"/>
      <c r="H35" s="27"/>
      <c r="J35" s="37"/>
      <c r="K35" s="40"/>
    </row>
    <row r="36" spans="1:12" ht="10.5" customHeight="1">
      <c r="A36" s="372">
        <v>9</v>
      </c>
      <c r="B36" s="373">
        <f>VLOOKUP(A36,[1]U18GDL!$B$2:$H$17,2,0)</f>
        <v>3652493</v>
      </c>
      <c r="C36" s="373" t="str">
        <f>VLOOKUP(A36,[1]U18GDL!$B$2:$H$17,3,0)</f>
        <v>江頭　美紅</v>
      </c>
      <c r="D36" s="373" t="s">
        <v>5</v>
      </c>
      <c r="E36" s="373" t="str">
        <f>VLOOKUP(A36,[1]U18GDL!$B$2:$H$17,4,0)</f>
        <v>取手聖徳高</v>
      </c>
      <c r="F36" s="374" t="s">
        <v>6</v>
      </c>
      <c r="G36" s="27"/>
      <c r="H36" s="27"/>
      <c r="J36" s="37"/>
      <c r="K36" s="44"/>
      <c r="L36" s="23"/>
    </row>
    <row r="37" spans="1:12" ht="10.5" customHeight="1">
      <c r="A37" s="372"/>
      <c r="B37" s="373"/>
      <c r="C37" s="373"/>
      <c r="D37" s="373"/>
      <c r="E37" s="373"/>
      <c r="F37" s="374"/>
      <c r="G37" s="36"/>
      <c r="H37" s="27"/>
      <c r="J37" s="37"/>
      <c r="K37" s="45"/>
      <c r="L37" s="23"/>
    </row>
    <row r="38" spans="1:12" ht="10.5" customHeight="1">
      <c r="A38" s="372"/>
      <c r="B38" s="371">
        <f>VLOOKUP(A36,[1]U18GDL!$B$2:$H$17,5,0)</f>
        <v>3652652</v>
      </c>
      <c r="C38" s="371" t="str">
        <f>VLOOKUP(A36,[1]U18GDL!$B$2:$H$17,6,0)</f>
        <v>徳澤　ゆきの</v>
      </c>
      <c r="D38" s="371" t="s">
        <v>5</v>
      </c>
      <c r="E38" s="371" t="str">
        <f>VLOOKUP(A36,[1]U18GDL!$B$2:$H$17,7,0)</f>
        <v>霞ヶ浦高</v>
      </c>
      <c r="F38" s="375" t="s">
        <v>6</v>
      </c>
      <c r="G38" s="28"/>
      <c r="H38" s="27"/>
      <c r="J38" s="37"/>
      <c r="K38" s="45"/>
      <c r="L38" s="23"/>
    </row>
    <row r="39" spans="1:12" ht="10.5" customHeight="1">
      <c r="A39" s="372"/>
      <c r="B39" s="371"/>
      <c r="C39" s="371"/>
      <c r="D39" s="371"/>
      <c r="E39" s="371"/>
      <c r="F39" s="375"/>
      <c r="G39" s="29"/>
      <c r="H39" s="41"/>
      <c r="J39" s="37"/>
      <c r="K39" s="45"/>
      <c r="L39" s="23"/>
    </row>
    <row r="40" spans="1:12" ht="10.5" customHeight="1">
      <c r="A40" s="372">
        <v>10</v>
      </c>
      <c r="B40" s="373">
        <f>VLOOKUP(A40,[1]U18GDL!$B$2:$H$17,2,0)</f>
        <v>3652412</v>
      </c>
      <c r="C40" s="373" t="str">
        <f>VLOOKUP(A40,[1]U18GDL!$B$2:$H$17,3,0)</f>
        <v>齊藤　奈輔</v>
      </c>
      <c r="D40" s="373" t="s">
        <v>5</v>
      </c>
      <c r="E40" s="373" t="str">
        <f>VLOOKUP(A40,[1]U18GDL!$B$2:$H$17,4,0)</f>
        <v>東洋大牛久高</v>
      </c>
      <c r="F40" s="374" t="s">
        <v>6</v>
      </c>
      <c r="G40" s="29"/>
      <c r="H40" s="28"/>
      <c r="J40" s="37"/>
      <c r="K40" s="45"/>
      <c r="L40" s="23"/>
    </row>
    <row r="41" spans="1:12" ht="10.5" customHeight="1">
      <c r="A41" s="372"/>
      <c r="B41" s="373"/>
      <c r="C41" s="373"/>
      <c r="D41" s="373"/>
      <c r="E41" s="373"/>
      <c r="F41" s="374"/>
      <c r="G41" s="31"/>
      <c r="H41" s="29"/>
      <c r="J41" s="37"/>
      <c r="K41" s="45"/>
      <c r="L41" s="23"/>
    </row>
    <row r="42" spans="1:12" ht="10.5" customHeight="1">
      <c r="A42" s="372"/>
      <c r="B42" s="371">
        <f>VLOOKUP(A40,[1]U18GDL!$B$2:$H$17,5,0)</f>
        <v>3652648</v>
      </c>
      <c r="C42" s="371" t="str">
        <f>VLOOKUP(A40,[1]U18GDL!$B$2:$H$17,6,0)</f>
        <v>奥野矢　莉沙</v>
      </c>
      <c r="D42" s="371" t="s">
        <v>5</v>
      </c>
      <c r="E42" s="371" t="str">
        <f>VLOOKUP(A40,[1]U18GDL!$B$2:$H$17,7,0)</f>
        <v>東洋大牛久高</v>
      </c>
      <c r="F42" s="375" t="s">
        <v>6</v>
      </c>
      <c r="G42" s="27"/>
      <c r="H42" s="29"/>
      <c r="J42" s="37"/>
      <c r="K42" s="45"/>
      <c r="L42" s="23"/>
    </row>
    <row r="43" spans="1:12" ht="10.5" customHeight="1">
      <c r="A43" s="372"/>
      <c r="B43" s="371"/>
      <c r="C43" s="371"/>
      <c r="D43" s="371"/>
      <c r="E43" s="371"/>
      <c r="F43" s="375"/>
      <c r="G43" s="27"/>
      <c r="H43" s="29"/>
      <c r="I43" s="40"/>
      <c r="J43" s="37"/>
      <c r="K43" s="45"/>
      <c r="L43" s="23"/>
    </row>
    <row r="44" spans="1:12" ht="10.5" customHeight="1">
      <c r="A44" s="372">
        <v>11</v>
      </c>
      <c r="B44" s="376" t="str">
        <f>VLOOKUP(A44,[1]U18GDL!$B$2:$H$17,2,0)</f>
        <v>Ｂｙｅ</v>
      </c>
      <c r="C44" s="376"/>
      <c r="D44" s="373" t="s">
        <v>116</v>
      </c>
      <c r="E44" s="373"/>
      <c r="F44" s="374" t="s">
        <v>6</v>
      </c>
      <c r="G44" s="27"/>
      <c r="H44" s="29"/>
      <c r="I44" s="34"/>
      <c r="J44" s="37"/>
      <c r="K44" s="45"/>
      <c r="L44" s="23"/>
    </row>
    <row r="45" spans="1:12" ht="10.5" customHeight="1">
      <c r="A45" s="372"/>
      <c r="B45" s="376"/>
      <c r="C45" s="376"/>
      <c r="D45" s="373"/>
      <c r="E45" s="373"/>
      <c r="F45" s="374"/>
      <c r="G45" s="36"/>
      <c r="H45" s="29"/>
      <c r="I45" s="47"/>
      <c r="J45" s="37"/>
      <c r="K45" s="45"/>
      <c r="L45" s="23"/>
    </row>
    <row r="46" spans="1:12" ht="10.5" customHeight="1">
      <c r="A46" s="372"/>
      <c r="B46" s="376"/>
      <c r="C46" s="376"/>
      <c r="D46" s="371" t="s">
        <v>5</v>
      </c>
      <c r="E46" s="371"/>
      <c r="F46" s="375" t="s">
        <v>6</v>
      </c>
      <c r="G46" s="28"/>
      <c r="H46" s="38"/>
      <c r="I46" s="37"/>
      <c r="J46" s="37"/>
      <c r="K46" s="45"/>
      <c r="L46" s="23"/>
    </row>
    <row r="47" spans="1:12" ht="10.5" customHeight="1">
      <c r="A47" s="372"/>
      <c r="B47" s="376"/>
      <c r="C47" s="376"/>
      <c r="D47" s="371"/>
      <c r="E47" s="371"/>
      <c r="F47" s="375"/>
      <c r="G47" s="29"/>
      <c r="H47" s="43"/>
      <c r="I47" s="37"/>
      <c r="J47" s="37"/>
      <c r="K47" s="45"/>
      <c r="L47" s="23"/>
    </row>
    <row r="48" spans="1:12" ht="10.5" customHeight="1">
      <c r="A48" s="372">
        <v>12</v>
      </c>
      <c r="B48" s="373">
        <f>VLOOKUP(A48,[1]U18GDL!$B$2:$H$17,2,0)</f>
        <v>3652396</v>
      </c>
      <c r="C48" s="373" t="str">
        <f>VLOOKUP(A48,[1]U18GDL!$B$2:$H$17,3,0)</f>
        <v>田中　恵美子</v>
      </c>
      <c r="D48" s="373" t="s">
        <v>116</v>
      </c>
      <c r="E48" s="373" t="str">
        <f>VLOOKUP(A48,[1]U18GDL!$B$2:$H$17,4,0)</f>
        <v>東洋大牛久高</v>
      </c>
      <c r="F48" s="374" t="s">
        <v>117</v>
      </c>
      <c r="G48" s="29"/>
      <c r="H48" s="27"/>
      <c r="I48" s="37"/>
      <c r="J48" s="37"/>
      <c r="K48" s="45"/>
      <c r="L48" s="23"/>
    </row>
    <row r="49" spans="1:12" ht="10.5" customHeight="1">
      <c r="A49" s="372"/>
      <c r="B49" s="373"/>
      <c r="C49" s="373"/>
      <c r="D49" s="373"/>
      <c r="E49" s="373"/>
      <c r="F49" s="374"/>
      <c r="G49" s="31"/>
      <c r="H49" s="27"/>
      <c r="I49" s="37"/>
      <c r="J49" s="37"/>
      <c r="K49" s="45"/>
      <c r="L49" s="23"/>
    </row>
    <row r="50" spans="1:12" ht="10.5" customHeight="1">
      <c r="A50" s="372"/>
      <c r="B50" s="371">
        <f>VLOOKUP(A48,[1]U18GDL!$B$2:$H$17,5,0)</f>
        <v>3652429</v>
      </c>
      <c r="C50" s="371" t="str">
        <f>VLOOKUP(A48,[1]U18GDL!$B$2:$H$17,6,0)</f>
        <v>田崎　琴美</v>
      </c>
      <c r="D50" s="371" t="s">
        <v>5</v>
      </c>
      <c r="E50" s="371" t="str">
        <f>VLOOKUP(A48,[1]U18GDL!$B$2:$H$17,7,0)</f>
        <v>東洋大牛久高</v>
      </c>
      <c r="F50" s="375" t="s">
        <v>6</v>
      </c>
      <c r="G50" s="27"/>
      <c r="H50" s="27"/>
      <c r="I50" s="37"/>
      <c r="J50" s="37"/>
      <c r="K50" s="45"/>
      <c r="L50" s="23"/>
    </row>
    <row r="51" spans="1:12" ht="10.5" customHeight="1">
      <c r="A51" s="372"/>
      <c r="B51" s="371"/>
      <c r="C51" s="371"/>
      <c r="D51" s="371"/>
      <c r="E51" s="371"/>
      <c r="F51" s="375"/>
      <c r="G51" s="27"/>
      <c r="H51" s="27"/>
      <c r="I51" s="37"/>
      <c r="J51" s="48"/>
      <c r="K51" s="45"/>
      <c r="L51" s="23"/>
    </row>
    <row r="52" spans="1:12" ht="10.5" customHeight="1">
      <c r="A52" s="372">
        <v>13</v>
      </c>
      <c r="B52" s="373">
        <f>VLOOKUP(A52,[1]U18GDL!$B$2:$H$17,2,0)</f>
        <v>3652562</v>
      </c>
      <c r="C52" s="373" t="str">
        <f>VLOOKUP(A52,[1]U18GDL!$B$2:$H$17,3,0)</f>
        <v>山本　彩香</v>
      </c>
      <c r="D52" s="373" t="s">
        <v>5</v>
      </c>
      <c r="E52" s="373" t="str">
        <f>VLOOKUP(A52,[1]U18GDL!$B$2:$H$17,4,0)</f>
        <v>Ａｓｃｈ Ｔ．Ａ</v>
      </c>
      <c r="F52" s="374" t="s">
        <v>118</v>
      </c>
      <c r="G52" s="27"/>
      <c r="H52" s="27"/>
      <c r="I52" s="37"/>
      <c r="K52" s="45"/>
      <c r="L52" s="23"/>
    </row>
    <row r="53" spans="1:12" ht="10.5" customHeight="1">
      <c r="A53" s="372"/>
      <c r="B53" s="373"/>
      <c r="C53" s="373"/>
      <c r="D53" s="373"/>
      <c r="E53" s="373"/>
      <c r="F53" s="374"/>
      <c r="G53" s="27"/>
      <c r="H53" s="27"/>
      <c r="I53" s="37"/>
      <c r="K53" s="45"/>
      <c r="L53" s="23"/>
    </row>
    <row r="54" spans="1:12" ht="10.5" customHeight="1">
      <c r="A54" s="372"/>
      <c r="B54" s="371">
        <f>VLOOKUP(A52,[1]U18GDL!$B$2:$H$17,5,0)</f>
        <v>3652579</v>
      </c>
      <c r="C54" s="371" t="str">
        <f>VLOOKUP(A52,[1]U18GDL!$B$2:$H$17,6,0)</f>
        <v>大木　優里</v>
      </c>
      <c r="D54" s="371" t="s">
        <v>5</v>
      </c>
      <c r="E54" s="371" t="str">
        <f>VLOOKUP(A52,[1]U18GDL!$B$2:$H$17,7,0)</f>
        <v>Ａｓｃｈ Ｔ．Ａ</v>
      </c>
      <c r="F54" s="375" t="s">
        <v>6</v>
      </c>
      <c r="G54" s="28"/>
      <c r="H54" s="27"/>
      <c r="I54" s="37"/>
      <c r="K54" s="45"/>
      <c r="L54" s="23"/>
    </row>
    <row r="55" spans="1:12" ht="10.5" customHeight="1">
      <c r="A55" s="372"/>
      <c r="B55" s="371"/>
      <c r="C55" s="371"/>
      <c r="D55" s="371"/>
      <c r="E55" s="371"/>
      <c r="F55" s="375"/>
      <c r="G55" s="29"/>
      <c r="H55" s="41"/>
      <c r="I55" s="37"/>
      <c r="K55" s="45"/>
      <c r="L55" s="23"/>
    </row>
    <row r="56" spans="1:12" ht="10.5" customHeight="1">
      <c r="A56" s="372">
        <v>14</v>
      </c>
      <c r="B56" s="376" t="str">
        <f>VLOOKUP(A56,[1]U18GDL!$B$2:$H$17,2,0)</f>
        <v>Ｂｙｅ</v>
      </c>
      <c r="C56" s="376"/>
      <c r="D56" s="373" t="s">
        <v>5</v>
      </c>
      <c r="E56" s="373"/>
      <c r="F56" s="374" t="s">
        <v>6</v>
      </c>
      <c r="G56" s="29"/>
      <c r="H56" s="28"/>
      <c r="I56" s="37"/>
      <c r="K56" s="45"/>
      <c r="L56" s="23"/>
    </row>
    <row r="57" spans="1:12" ht="10.5" customHeight="1">
      <c r="A57" s="372"/>
      <c r="B57" s="376"/>
      <c r="C57" s="376"/>
      <c r="D57" s="373"/>
      <c r="E57" s="373"/>
      <c r="F57" s="374"/>
      <c r="G57" s="31"/>
      <c r="H57" s="29"/>
      <c r="I57" s="37"/>
      <c r="K57" s="45"/>
      <c r="L57" s="23"/>
    </row>
    <row r="58" spans="1:12" ht="10.5" customHeight="1">
      <c r="A58" s="372"/>
      <c r="B58" s="376"/>
      <c r="C58" s="376"/>
      <c r="D58" s="371" t="s">
        <v>5</v>
      </c>
      <c r="E58" s="371"/>
      <c r="F58" s="375" t="s">
        <v>6</v>
      </c>
      <c r="G58" s="32"/>
      <c r="H58" s="29"/>
      <c r="I58" s="37"/>
      <c r="K58" s="45"/>
      <c r="L58" s="23"/>
    </row>
    <row r="59" spans="1:12" ht="10.5" customHeight="1">
      <c r="A59" s="372"/>
      <c r="B59" s="376"/>
      <c r="C59" s="376"/>
      <c r="D59" s="371"/>
      <c r="E59" s="371"/>
      <c r="F59" s="375"/>
      <c r="G59" s="32"/>
      <c r="H59" s="29"/>
      <c r="I59" s="48"/>
      <c r="K59" s="45"/>
      <c r="L59" s="23"/>
    </row>
    <row r="60" spans="1:12" ht="10.5" customHeight="1">
      <c r="A60" s="372">
        <v>15</v>
      </c>
      <c r="B60" s="376" t="str">
        <f>VLOOKUP(A60,[1]U18GDL!$B$2:$H$17,2,0)</f>
        <v>Ｂｙｅ</v>
      </c>
      <c r="C60" s="376"/>
      <c r="D60" s="373" t="s">
        <v>5</v>
      </c>
      <c r="E60" s="373"/>
      <c r="F60" s="374" t="s">
        <v>6</v>
      </c>
      <c r="G60" s="27"/>
      <c r="H60" s="29"/>
      <c r="K60" s="45"/>
      <c r="L60" s="23"/>
    </row>
    <row r="61" spans="1:12" ht="10.5" customHeight="1">
      <c r="A61" s="372"/>
      <c r="B61" s="376"/>
      <c r="C61" s="376"/>
      <c r="D61" s="373"/>
      <c r="E61" s="373"/>
      <c r="F61" s="374"/>
      <c r="G61" s="36"/>
      <c r="H61" s="29"/>
      <c r="K61" s="45"/>
      <c r="L61" s="23"/>
    </row>
    <row r="62" spans="1:12" ht="10.5" customHeight="1">
      <c r="A62" s="372"/>
      <c r="B62" s="376"/>
      <c r="C62" s="376"/>
      <c r="D62" s="371" t="s">
        <v>5</v>
      </c>
      <c r="E62" s="371"/>
      <c r="F62" s="375" t="s">
        <v>6</v>
      </c>
      <c r="G62" s="28"/>
      <c r="H62" s="38"/>
      <c r="K62" s="45"/>
      <c r="L62" s="23"/>
    </row>
    <row r="63" spans="1:12" ht="10.5" customHeight="1">
      <c r="A63" s="372"/>
      <c r="B63" s="376"/>
      <c r="C63" s="376"/>
      <c r="D63" s="371"/>
      <c r="E63" s="371"/>
      <c r="F63" s="375"/>
      <c r="G63" s="29"/>
      <c r="H63" s="43"/>
      <c r="K63" s="45"/>
      <c r="L63" s="23"/>
    </row>
    <row r="64" spans="1:12" ht="10.5" customHeight="1">
      <c r="A64" s="372">
        <v>16</v>
      </c>
      <c r="B64" s="373">
        <f>VLOOKUP(A64,[1]U18GDL!$B$2:$H$17,2,0)</f>
        <v>3652349</v>
      </c>
      <c r="C64" s="373" t="str">
        <f>VLOOKUP(A64,[1]U18GDL!$B$2:$H$17,3,0)</f>
        <v>高萩　眞子</v>
      </c>
      <c r="D64" s="373" t="s">
        <v>5</v>
      </c>
      <c r="E64" s="373" t="str">
        <f>VLOOKUP(A64,[1]U18GDL!$B$2:$H$17,4,0)</f>
        <v>ＣＳＪ</v>
      </c>
      <c r="F64" s="374" t="s">
        <v>6</v>
      </c>
      <c r="G64" s="29"/>
      <c r="H64" s="27"/>
      <c r="K64" s="45"/>
      <c r="L64" s="23"/>
    </row>
    <row r="65" spans="1:12" ht="10.5" customHeight="1">
      <c r="A65" s="372"/>
      <c r="B65" s="373"/>
      <c r="C65" s="373"/>
      <c r="D65" s="373"/>
      <c r="E65" s="373"/>
      <c r="F65" s="374"/>
      <c r="G65" s="31"/>
      <c r="H65" s="27"/>
      <c r="K65" s="45"/>
      <c r="L65" s="23"/>
    </row>
    <row r="66" spans="1:12" ht="10.5" customHeight="1">
      <c r="A66" s="372"/>
      <c r="B66" s="371">
        <f>VLOOKUP(A64,[1]U18GDL!$B$2:$H$17,5,0)</f>
        <v>3652348</v>
      </c>
      <c r="C66" s="371" t="str">
        <f>VLOOKUP(A64,[1]U18GDL!$B$2:$H$17,6,0)</f>
        <v>塚田　結</v>
      </c>
      <c r="D66" s="371" t="s">
        <v>5</v>
      </c>
      <c r="E66" s="371" t="str">
        <f>VLOOKUP(A64,[1]U18GDL!$B$2:$H$17,7,0)</f>
        <v>ＣＳＪ</v>
      </c>
      <c r="F66" s="375" t="s">
        <v>6</v>
      </c>
      <c r="G66" s="27"/>
      <c r="H66" s="27"/>
      <c r="K66" s="45"/>
      <c r="L66" s="23"/>
    </row>
    <row r="67" spans="1:12" ht="10.5" customHeight="1">
      <c r="A67" s="372"/>
      <c r="B67" s="371"/>
      <c r="C67" s="371"/>
      <c r="D67" s="371"/>
      <c r="E67" s="371"/>
      <c r="F67" s="375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topLeftCell="A13" zoomScaleNormal="100" zoomScaleSheetLayoutView="100" workbookViewId="0">
      <selection activeCell="C29" sqref="C29:C30"/>
    </sheetView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261</v>
      </c>
    </row>
    <row r="2" spans="1:18" ht="14.25">
      <c r="A2" s="52" t="s">
        <v>38</v>
      </c>
    </row>
    <row r="3" spans="1:18">
      <c r="A3" s="378"/>
      <c r="B3" s="378"/>
      <c r="C3" s="378"/>
      <c r="D3" s="378"/>
      <c r="E3" s="378"/>
      <c r="F3" s="53"/>
      <c r="G3" s="55">
        <v>1</v>
      </c>
      <c r="H3" s="56" t="s">
        <v>119</v>
      </c>
      <c r="I3" s="379"/>
      <c r="J3" s="379"/>
      <c r="K3" s="379"/>
      <c r="L3" s="379"/>
      <c r="M3" s="379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0">
        <v>1</v>
      </c>
      <c r="B5" s="326">
        <f>VLOOKUP(A5,[1]U16BSL!$B$34:$E$69,2,0)</f>
        <v>3604667</v>
      </c>
      <c r="C5" s="326" t="str">
        <f>VLOOKUP(A5,[1]U16BSL!$B$34:$E$69,3,0)</f>
        <v>齋藤　新</v>
      </c>
      <c r="D5" s="381" t="s">
        <v>120</v>
      </c>
      <c r="E5" s="382" t="str">
        <f>VLOOKUP(A5,[1]U16BSL!$B$34:$E$69,4,0)</f>
        <v>ＣＳＪ</v>
      </c>
      <c r="F5" s="381" t="s">
        <v>6</v>
      </c>
      <c r="G5" s="64"/>
      <c r="H5" s="65"/>
      <c r="I5" s="383"/>
      <c r="J5" s="383"/>
      <c r="K5" s="66"/>
      <c r="R5" s="67"/>
    </row>
    <row r="6" spans="1:18" ht="12.75" customHeight="1">
      <c r="A6" s="380"/>
      <c r="B6" s="384" t="s">
        <v>904</v>
      </c>
      <c r="C6" s="384"/>
      <c r="D6" s="381"/>
      <c r="E6" s="382"/>
      <c r="F6" s="381"/>
      <c r="G6" s="68"/>
      <c r="H6" s="69" t="s">
        <v>821</v>
      </c>
      <c r="I6" s="383"/>
      <c r="J6" s="383"/>
      <c r="K6" s="66"/>
      <c r="R6" s="67"/>
    </row>
    <row r="7" spans="1:18" ht="12.75" customHeight="1">
      <c r="A7" s="380">
        <v>2</v>
      </c>
      <c r="B7" s="382">
        <f>VLOOKUP(A7,[1]U16BSL!$B$34:$E$69,2,0)</f>
        <v>3604938</v>
      </c>
      <c r="C7" s="382" t="str">
        <f>VLOOKUP(A7,[1]U16BSL!$B$34:$E$69,3,0)</f>
        <v>小幡　利空</v>
      </c>
      <c r="D7" s="381" t="s">
        <v>120</v>
      </c>
      <c r="E7" s="382" t="str">
        <f>VLOOKUP(A7,[1]U16BSL!$B$34:$E$69,4,0)</f>
        <v>茨城中</v>
      </c>
      <c r="F7" s="381" t="s">
        <v>21</v>
      </c>
      <c r="G7" s="70"/>
      <c r="H7" s="71" t="s">
        <v>822</v>
      </c>
      <c r="I7" s="66"/>
      <c r="J7" s="383" t="s">
        <v>121</v>
      </c>
      <c r="K7" s="66"/>
      <c r="R7" s="67"/>
    </row>
    <row r="8" spans="1:18" ht="12.75" customHeight="1">
      <c r="A8" s="380"/>
      <c r="B8" s="382"/>
      <c r="C8" s="382"/>
      <c r="D8" s="381"/>
      <c r="E8" s="382"/>
      <c r="F8" s="381"/>
      <c r="H8" s="72"/>
      <c r="I8" s="73" t="s">
        <v>823</v>
      </c>
      <c r="J8" s="383"/>
      <c r="K8" s="66"/>
      <c r="R8" s="67"/>
    </row>
    <row r="9" spans="1:18" ht="12.75" customHeight="1">
      <c r="A9" s="380">
        <v>3</v>
      </c>
      <c r="B9" s="382">
        <f>VLOOKUP(A9,[1]U16BSL!$B$34:$E$69,2,0)</f>
        <v>3604793</v>
      </c>
      <c r="C9" s="382" t="str">
        <f>VLOOKUP(A9,[1]U16BSL!$B$34:$E$69,3,0)</f>
        <v>長谷川　朋生</v>
      </c>
      <c r="D9" s="381" t="s">
        <v>120</v>
      </c>
      <c r="E9" s="382" t="str">
        <f>VLOOKUP(A9,[1]U16BSL!$B$34:$E$69,4,0)</f>
        <v>マス・ガイアＴＣ</v>
      </c>
      <c r="F9" s="381" t="s">
        <v>35</v>
      </c>
      <c r="G9" s="64"/>
      <c r="H9" s="72"/>
      <c r="I9" s="66">
        <v>61</v>
      </c>
      <c r="J9" s="383"/>
      <c r="K9" s="66"/>
      <c r="R9" s="67"/>
    </row>
    <row r="10" spans="1:18" ht="12.75" customHeight="1">
      <c r="A10" s="380"/>
      <c r="B10" s="382"/>
      <c r="C10" s="382"/>
      <c r="D10" s="381"/>
      <c r="E10" s="382"/>
      <c r="F10" s="381"/>
      <c r="G10" s="68"/>
      <c r="H10" s="74" t="s">
        <v>823</v>
      </c>
      <c r="I10" s="66"/>
      <c r="J10" s="383"/>
      <c r="K10" s="66"/>
      <c r="R10" s="67"/>
    </row>
    <row r="11" spans="1:18" ht="12.75" customHeight="1">
      <c r="A11" s="380">
        <v>4</v>
      </c>
      <c r="B11" s="382">
        <f>VLOOKUP(A11,[1]U16BSL!$B$34:$E$69,2,0)</f>
        <v>3604744</v>
      </c>
      <c r="C11" s="382" t="str">
        <f>VLOOKUP(A11,[1]U16BSL!$B$34:$E$69,3,0)</f>
        <v>吉川　和秀</v>
      </c>
      <c r="D11" s="381" t="s">
        <v>33</v>
      </c>
      <c r="E11" s="382" t="str">
        <f>VLOOKUP(A11,[1]U16BSL!$B$34:$E$69,4,0)</f>
        <v>ＴＰ波崎</v>
      </c>
      <c r="F11" s="381" t="s">
        <v>90</v>
      </c>
      <c r="G11" s="70"/>
      <c r="H11" s="65">
        <v>63</v>
      </c>
      <c r="I11" s="383"/>
      <c r="J11" s="383"/>
      <c r="K11" s="66"/>
      <c r="R11" s="67"/>
    </row>
    <row r="12" spans="1:18" ht="12.75" customHeight="1">
      <c r="A12" s="380"/>
      <c r="B12" s="382"/>
      <c r="C12" s="382"/>
      <c r="D12" s="381"/>
      <c r="E12" s="382"/>
      <c r="F12" s="381"/>
      <c r="H12" s="65"/>
      <c r="I12" s="383"/>
      <c r="J12" s="383"/>
      <c r="K12" s="66"/>
      <c r="R12" s="67"/>
    </row>
    <row r="13" spans="1:18" ht="12.75" customHeight="1">
      <c r="A13" s="380">
        <v>5</v>
      </c>
      <c r="B13" s="382">
        <f>VLOOKUP(A13,[1]U16BSL!$B$34:$E$69,2,0)</f>
        <v>3604766</v>
      </c>
      <c r="C13" s="382" t="str">
        <f>VLOOKUP(A13,[1]U16BSL!$B$34:$E$69,3,0)</f>
        <v>門脇　慶</v>
      </c>
      <c r="D13" s="381" t="s">
        <v>33</v>
      </c>
      <c r="E13" s="382" t="str">
        <f>VLOOKUP(A13,[1]U16BSL!$B$34:$E$69,4,0)</f>
        <v>江戸取中</v>
      </c>
      <c r="F13" s="381" t="s">
        <v>122</v>
      </c>
      <c r="G13" s="64"/>
      <c r="H13" s="65"/>
      <c r="I13" s="383"/>
      <c r="J13" s="383"/>
      <c r="K13" s="66"/>
      <c r="R13" s="67"/>
    </row>
    <row r="14" spans="1:18" ht="12.75" customHeight="1">
      <c r="A14" s="380"/>
      <c r="B14" s="382"/>
      <c r="C14" s="382"/>
      <c r="D14" s="381"/>
      <c r="E14" s="382"/>
      <c r="F14" s="381"/>
      <c r="G14" s="68"/>
      <c r="H14" s="69" t="s">
        <v>824</v>
      </c>
      <c r="I14" s="383"/>
      <c r="J14" s="383"/>
      <c r="K14" s="66"/>
      <c r="R14" s="67"/>
    </row>
    <row r="15" spans="1:18">
      <c r="A15" s="380">
        <v>6</v>
      </c>
      <c r="B15" s="382">
        <f>VLOOKUP(A15,[1]U16BSL!$B$34:$E$69,2,0)</f>
        <v>3604880</v>
      </c>
      <c r="C15" s="382" t="str">
        <f>VLOOKUP(A15,[1]U16BSL!$B$34:$E$69,3,0)</f>
        <v>鈴木　草汰</v>
      </c>
      <c r="D15" s="381" t="s">
        <v>123</v>
      </c>
      <c r="E15" s="382" t="str">
        <f>VLOOKUP(A15,[1]U16BSL!$B$34:$E$69,4,0)</f>
        <v>茗溪中</v>
      </c>
      <c r="F15" s="381" t="s">
        <v>122</v>
      </c>
      <c r="G15" s="70"/>
      <c r="H15" s="65">
        <v>60</v>
      </c>
      <c r="I15" s="75"/>
      <c r="J15" s="383" t="s">
        <v>124</v>
      </c>
      <c r="K15" s="66"/>
      <c r="R15" s="67"/>
    </row>
    <row r="16" spans="1:18">
      <c r="A16" s="380"/>
      <c r="B16" s="382"/>
      <c r="C16" s="382"/>
      <c r="D16" s="381"/>
      <c r="E16" s="382"/>
      <c r="F16" s="381"/>
      <c r="H16" s="66"/>
      <c r="I16" s="69" t="s">
        <v>824</v>
      </c>
      <c r="J16" s="383"/>
      <c r="K16" s="66"/>
      <c r="R16" s="67"/>
    </row>
    <row r="17" spans="1:18">
      <c r="A17" s="380">
        <v>7</v>
      </c>
      <c r="B17" s="382">
        <f>VLOOKUP(A17,[1]U16BSL!$B$34:$E$69,2,0)</f>
        <v>3604869</v>
      </c>
      <c r="C17" s="382" t="str">
        <f>VLOOKUP(A17,[1]U16BSL!$B$34:$E$69,3,0)</f>
        <v>小澤　和弥</v>
      </c>
      <c r="D17" s="381" t="s">
        <v>5</v>
      </c>
      <c r="E17" s="382" t="str">
        <f>VLOOKUP(A17,[1]U16BSL!$B$34:$E$69,4,0)</f>
        <v>茨城中</v>
      </c>
      <c r="F17" s="381" t="s">
        <v>21</v>
      </c>
      <c r="G17" s="64"/>
      <c r="H17" s="72"/>
      <c r="I17" s="66">
        <v>75</v>
      </c>
      <c r="J17" s="383"/>
      <c r="K17" s="66"/>
      <c r="R17" s="67"/>
    </row>
    <row r="18" spans="1:18">
      <c r="A18" s="380"/>
      <c r="B18" s="382"/>
      <c r="C18" s="382"/>
      <c r="D18" s="381"/>
      <c r="E18" s="382"/>
      <c r="F18" s="381"/>
      <c r="G18" s="68"/>
      <c r="H18" s="74" t="s">
        <v>825</v>
      </c>
      <c r="I18" s="66"/>
      <c r="J18" s="383"/>
      <c r="K18" s="66"/>
      <c r="R18" s="67"/>
    </row>
    <row r="19" spans="1:18">
      <c r="A19" s="380">
        <v>8</v>
      </c>
      <c r="B19" s="382">
        <f>VLOOKUP(A19,[1]U16BSL!$B$34:$E$69,2,0)</f>
        <v>3604662</v>
      </c>
      <c r="C19" s="382" t="str">
        <f>VLOOKUP(A19,[1]U16BSL!$B$34:$E$69,3,0)</f>
        <v>鈴木　悠斗</v>
      </c>
      <c r="D19" s="381" t="s">
        <v>33</v>
      </c>
      <c r="E19" s="382" t="str">
        <f>VLOOKUP(A19,[1]U16BSL!$B$34:$E$69,4,0)</f>
        <v>神栖ＴＩ－Ｃｕｂｅ</v>
      </c>
      <c r="F19" s="381" t="s">
        <v>21</v>
      </c>
      <c r="G19" s="70"/>
      <c r="H19" s="65">
        <v>62</v>
      </c>
      <c r="I19" s="383"/>
      <c r="J19" s="383"/>
      <c r="K19" s="66"/>
      <c r="R19" s="67"/>
    </row>
    <row r="20" spans="1:18">
      <c r="A20" s="380"/>
      <c r="B20" s="382"/>
      <c r="C20" s="382"/>
      <c r="D20" s="381"/>
      <c r="E20" s="382"/>
      <c r="F20" s="381"/>
      <c r="H20" s="65"/>
      <c r="I20" s="383"/>
      <c r="J20" s="383"/>
      <c r="K20" s="66"/>
      <c r="R20" s="67"/>
    </row>
    <row r="21" spans="1:18">
      <c r="A21" s="380">
        <v>9</v>
      </c>
      <c r="B21" s="382">
        <f>VLOOKUP(A21,[1]U16BSL!$B$34:$E$69,2,0)</f>
        <v>3604591</v>
      </c>
      <c r="C21" s="382" t="str">
        <f>VLOOKUP(A21,[1]U16BSL!$B$34:$E$69,3,0)</f>
        <v>関　力空</v>
      </c>
      <c r="D21" s="381" t="s">
        <v>5</v>
      </c>
      <c r="E21" s="382" t="str">
        <f>VLOOKUP(A21,[1]U16BSL!$B$34:$E$69,4,0)</f>
        <v>NＪＴＣ</v>
      </c>
      <c r="F21" s="381" t="s">
        <v>125</v>
      </c>
      <c r="G21" s="64"/>
      <c r="H21" s="65"/>
      <c r="I21" s="383"/>
      <c r="J21" s="383"/>
      <c r="K21" s="66"/>
      <c r="R21" s="67"/>
    </row>
    <row r="22" spans="1:18">
      <c r="A22" s="380"/>
      <c r="B22" s="382"/>
      <c r="C22" s="382"/>
      <c r="D22" s="381"/>
      <c r="E22" s="382"/>
      <c r="F22" s="381"/>
      <c r="G22" s="68"/>
      <c r="H22" s="69" t="s">
        <v>826</v>
      </c>
      <c r="I22" s="383"/>
      <c r="J22" s="383"/>
      <c r="K22" s="66"/>
      <c r="R22" s="67"/>
    </row>
    <row r="23" spans="1:18">
      <c r="A23" s="380">
        <v>10</v>
      </c>
      <c r="B23" s="382">
        <f>VLOOKUP(A23,[1]U16BSL!$B$34:$E$69,2,0)</f>
        <v>3604993</v>
      </c>
      <c r="C23" s="382" t="str">
        <f>VLOOKUP(A23,[1]U16BSL!$B$34:$E$69,3,0)</f>
        <v>鈴木　朝陽</v>
      </c>
      <c r="D23" s="381" t="s">
        <v>123</v>
      </c>
      <c r="E23" s="382" t="str">
        <f>VLOOKUP(A23,[1]U16BSL!$B$34:$E$69,4,0)</f>
        <v>茗溪中</v>
      </c>
      <c r="F23" s="381" t="s">
        <v>122</v>
      </c>
      <c r="G23" s="70"/>
      <c r="H23" s="71">
        <v>60</v>
      </c>
      <c r="I23" s="66"/>
      <c r="J23" s="383" t="s">
        <v>126</v>
      </c>
      <c r="K23" s="66"/>
      <c r="L23" s="385"/>
      <c r="R23" s="67"/>
    </row>
    <row r="24" spans="1:18">
      <c r="A24" s="380"/>
      <c r="B24" s="382"/>
      <c r="C24" s="382"/>
      <c r="D24" s="381"/>
      <c r="E24" s="382"/>
      <c r="F24" s="381"/>
      <c r="H24" s="72"/>
      <c r="I24" s="73" t="s">
        <v>826</v>
      </c>
      <c r="J24" s="383"/>
      <c r="K24" s="66"/>
      <c r="L24" s="385"/>
      <c r="R24" s="67"/>
    </row>
    <row r="25" spans="1:18">
      <c r="A25" s="380">
        <v>11</v>
      </c>
      <c r="B25" s="382">
        <f>VLOOKUP(A25,[1]U16BSL!$B$34:$E$69,2,0)</f>
        <v>3604857</v>
      </c>
      <c r="C25" s="382" t="str">
        <f>VLOOKUP(A25,[1]U16BSL!$B$34:$E$69,3,0)</f>
        <v>萩原　悠紀</v>
      </c>
      <c r="D25" s="381" t="s">
        <v>127</v>
      </c>
      <c r="E25" s="382" t="str">
        <f>VLOOKUP(A25,[1]U16BSL!$B$34:$E$69,4,0)</f>
        <v>茗溪中</v>
      </c>
      <c r="F25" s="381" t="s">
        <v>122</v>
      </c>
      <c r="G25" s="64"/>
      <c r="H25" s="72"/>
      <c r="I25" s="66">
        <v>63</v>
      </c>
      <c r="J25" s="383"/>
      <c r="K25" s="66"/>
      <c r="L25" s="385"/>
      <c r="R25" s="67"/>
    </row>
    <row r="26" spans="1:18">
      <c r="A26" s="380"/>
      <c r="B26" s="382"/>
      <c r="C26" s="382"/>
      <c r="D26" s="381"/>
      <c r="E26" s="382"/>
      <c r="F26" s="381"/>
      <c r="G26" s="68"/>
      <c r="H26" s="74" t="s">
        <v>827</v>
      </c>
      <c r="I26" s="66"/>
      <c r="J26" s="383"/>
      <c r="K26" s="66"/>
      <c r="L26" s="385"/>
      <c r="R26" s="67"/>
    </row>
    <row r="27" spans="1:18">
      <c r="A27" s="380">
        <v>12</v>
      </c>
      <c r="B27" s="382">
        <f>VLOOKUP(A27,[1]U16BSL!$B$34:$E$69,2,0)</f>
        <v>3604907</v>
      </c>
      <c r="C27" s="382" t="str">
        <f>VLOOKUP(A27,[1]U16BSL!$B$34:$E$69,3,0)</f>
        <v>原　瑠樹</v>
      </c>
      <c r="D27" s="381" t="s">
        <v>123</v>
      </c>
      <c r="E27" s="382" t="str">
        <f>VLOOKUP(A27,[1]U16BSL!$B$34:$E$69,4,0)</f>
        <v>Ｔ－１</v>
      </c>
      <c r="F27" s="381" t="s">
        <v>122</v>
      </c>
      <c r="G27" s="70"/>
      <c r="H27" s="65">
        <v>62</v>
      </c>
      <c r="I27" s="383"/>
      <c r="J27" s="383"/>
      <c r="K27" s="66"/>
      <c r="L27" s="385"/>
      <c r="R27" s="67"/>
    </row>
    <row r="28" spans="1:18">
      <c r="A28" s="380"/>
      <c r="B28" s="382"/>
      <c r="C28" s="382"/>
      <c r="D28" s="381"/>
      <c r="E28" s="382"/>
      <c r="F28" s="381"/>
      <c r="H28" s="65"/>
      <c r="I28" s="383"/>
      <c r="J28" s="383"/>
      <c r="K28" s="66"/>
      <c r="L28" s="385"/>
      <c r="R28" s="67"/>
    </row>
    <row r="29" spans="1:18">
      <c r="A29" s="380">
        <v>13</v>
      </c>
      <c r="B29" s="382">
        <f>VLOOKUP(A29,[1]U16BSL!$B$34:$E$69,2,0)</f>
        <v>3604728</v>
      </c>
      <c r="C29" s="382" t="s">
        <v>909</v>
      </c>
      <c r="D29" s="381" t="s">
        <v>127</v>
      </c>
      <c r="E29" s="382" t="str">
        <f>VLOOKUP(A29,[1]U16BSL!$B$34:$E$69,4,0)</f>
        <v>マス・ガイアＴＣ</v>
      </c>
      <c r="F29" s="381" t="s">
        <v>21</v>
      </c>
      <c r="G29" s="64"/>
      <c r="H29" s="65"/>
      <c r="I29" s="383"/>
      <c r="J29" s="383"/>
      <c r="K29" s="66"/>
      <c r="L29" s="385"/>
      <c r="R29" s="67"/>
    </row>
    <row r="30" spans="1:18">
      <c r="A30" s="380"/>
      <c r="B30" s="382"/>
      <c r="C30" s="382"/>
      <c r="D30" s="381"/>
      <c r="E30" s="382"/>
      <c r="F30" s="381"/>
      <c r="G30" s="68"/>
      <c r="H30" s="69" t="s">
        <v>828</v>
      </c>
      <c r="I30" s="383"/>
      <c r="J30" s="383"/>
      <c r="K30" s="66"/>
      <c r="L30" s="385"/>
      <c r="R30" s="67"/>
    </row>
    <row r="31" spans="1:18">
      <c r="A31" s="380">
        <v>14</v>
      </c>
      <c r="B31" s="382">
        <f>VLOOKUP(A31,[1]U16BSL!$B$34:$E$69,2,0)</f>
        <v>3604881</v>
      </c>
      <c r="C31" s="382" t="str">
        <f>VLOOKUP(A31,[1]U16BSL!$B$34:$E$69,3,0)</f>
        <v>豊島　玲央</v>
      </c>
      <c r="D31" s="381" t="s">
        <v>127</v>
      </c>
      <c r="E31" s="382" t="str">
        <f>VLOOKUP(A31,[1]U16BSL!$B$34:$E$69,4,0)</f>
        <v>ＫＣＪＴＡ</v>
      </c>
      <c r="F31" s="381" t="s">
        <v>81</v>
      </c>
      <c r="G31" s="70"/>
      <c r="H31" s="65">
        <v>75</v>
      </c>
      <c r="I31" s="75"/>
      <c r="J31" s="383" t="s">
        <v>128</v>
      </c>
      <c r="K31" s="66"/>
      <c r="L31" s="385"/>
      <c r="R31" s="67"/>
    </row>
    <row r="32" spans="1:18">
      <c r="A32" s="380"/>
      <c r="B32" s="382"/>
      <c r="C32" s="382"/>
      <c r="D32" s="381"/>
      <c r="E32" s="382"/>
      <c r="F32" s="381"/>
      <c r="H32" s="66"/>
      <c r="I32" s="69" t="s">
        <v>829</v>
      </c>
      <c r="J32" s="383"/>
      <c r="K32" s="66"/>
      <c r="L32" s="385"/>
      <c r="R32" s="67"/>
    </row>
    <row r="33" spans="1:18">
      <c r="A33" s="380">
        <v>15</v>
      </c>
      <c r="B33" s="382">
        <f>VLOOKUP(A33,[1]U16BSL!$B$34:$E$69,2,0)</f>
        <v>3604609</v>
      </c>
      <c r="C33" s="382" t="str">
        <f>VLOOKUP(A33,[1]U16BSL!$B$34:$E$69,3,0)</f>
        <v>白井　大輔</v>
      </c>
      <c r="D33" s="381" t="s">
        <v>120</v>
      </c>
      <c r="E33" s="382" t="str">
        <f>VLOOKUP(A33,[1]U16BSL!$B$34:$E$69,4,0)</f>
        <v>水戸グリーン</v>
      </c>
      <c r="F33" s="381" t="s">
        <v>129</v>
      </c>
      <c r="G33" s="64"/>
      <c r="H33" s="72"/>
      <c r="I33" s="75">
        <v>64</v>
      </c>
      <c r="J33" s="383"/>
      <c r="K33" s="66"/>
      <c r="L33" s="385"/>
      <c r="R33" s="67"/>
    </row>
    <row r="34" spans="1:18">
      <c r="A34" s="380"/>
      <c r="B34" s="382"/>
      <c r="C34" s="382"/>
      <c r="D34" s="381"/>
      <c r="E34" s="382"/>
      <c r="F34" s="381"/>
      <c r="G34" s="68"/>
      <c r="H34" s="74" t="s">
        <v>829</v>
      </c>
      <c r="I34" s="75"/>
      <c r="J34" s="383"/>
      <c r="K34" s="66"/>
      <c r="L34" s="385"/>
      <c r="R34" s="67"/>
    </row>
    <row r="35" spans="1:18">
      <c r="A35" s="380">
        <v>16</v>
      </c>
      <c r="B35" s="382">
        <f>VLOOKUP(A35,[1]U16BSL!$B$34:$E$69,2,0)</f>
        <v>3604566</v>
      </c>
      <c r="C35" s="382" t="str">
        <f>VLOOKUP(A35,[1]U16BSL!$B$34:$E$69,3,0)</f>
        <v>増田　雅也</v>
      </c>
      <c r="D35" s="381" t="s">
        <v>123</v>
      </c>
      <c r="E35" s="382" t="str">
        <f>VLOOKUP(A35,[1]U16BSL!$B$34:$E$69,4,0)</f>
        <v>Ａｓｃｈ Ｔ．Ａ</v>
      </c>
      <c r="F35" s="381" t="s">
        <v>69</v>
      </c>
      <c r="G35" s="70"/>
      <c r="H35" s="65" t="s">
        <v>767</v>
      </c>
      <c r="I35" s="383"/>
      <c r="J35" s="383"/>
      <c r="K35" s="66"/>
      <c r="L35" s="385"/>
      <c r="R35" s="67"/>
    </row>
    <row r="36" spans="1:18">
      <c r="A36" s="380"/>
      <c r="B36" s="382"/>
      <c r="C36" s="382"/>
      <c r="D36" s="381"/>
      <c r="E36" s="382"/>
      <c r="F36" s="381"/>
      <c r="H36" s="65"/>
      <c r="I36" s="383"/>
      <c r="J36" s="383"/>
      <c r="K36" s="66"/>
      <c r="L36" s="385"/>
      <c r="R36" s="67"/>
    </row>
    <row r="37" spans="1:18">
      <c r="A37" s="380">
        <v>17</v>
      </c>
      <c r="B37" s="382">
        <f>VLOOKUP(A37,[1]U16BSL!$B$34:$E$69,2,0)</f>
        <v>3604868</v>
      </c>
      <c r="C37" s="382" t="str">
        <f>VLOOKUP(A37,[1]U16BSL!$B$34:$E$69,3,0)</f>
        <v>神田　晟汰郎</v>
      </c>
      <c r="D37" s="381" t="s">
        <v>123</v>
      </c>
      <c r="E37" s="382" t="str">
        <f>VLOOKUP(A37,[1]U16BSL!$B$34:$E$69,4,0)</f>
        <v>東洋牛久中</v>
      </c>
      <c r="F37" s="381" t="s">
        <v>130</v>
      </c>
      <c r="H37" s="65"/>
      <c r="I37" s="383"/>
      <c r="J37" s="383"/>
      <c r="K37" s="66"/>
      <c r="L37" s="385"/>
      <c r="R37" s="67"/>
    </row>
    <row r="38" spans="1:18">
      <c r="A38" s="380"/>
      <c r="B38" s="382"/>
      <c r="C38" s="382"/>
      <c r="D38" s="381"/>
      <c r="E38" s="382"/>
      <c r="F38" s="381"/>
      <c r="G38" s="68"/>
      <c r="H38" s="69" t="s">
        <v>830</v>
      </c>
      <c r="I38" s="383"/>
      <c r="J38" s="383"/>
      <c r="K38" s="66"/>
      <c r="L38" s="385"/>
      <c r="R38" s="67"/>
    </row>
    <row r="39" spans="1:18">
      <c r="A39" s="380">
        <v>18</v>
      </c>
      <c r="B39" s="382">
        <f>VLOOKUP(A39,[1]U16BSL!$B$34:$E$69,2,0)</f>
        <v>3604877</v>
      </c>
      <c r="C39" s="382" t="str">
        <f>VLOOKUP(A39,[1]U16BSL!$B$34:$E$69,3,0)</f>
        <v>熊谷　洸紀</v>
      </c>
      <c r="D39" s="381" t="s">
        <v>87</v>
      </c>
      <c r="E39" s="382" t="str">
        <f>VLOOKUP(A39,[1]U16BSL!$B$34:$E$69,4,0)</f>
        <v>茨城中</v>
      </c>
      <c r="F39" s="381" t="s">
        <v>125</v>
      </c>
      <c r="G39" s="70"/>
      <c r="H39" s="71">
        <v>63</v>
      </c>
      <c r="I39" s="66"/>
      <c r="J39" s="383" t="s">
        <v>131</v>
      </c>
      <c r="K39" s="66"/>
      <c r="L39" s="385"/>
      <c r="R39" s="67"/>
    </row>
    <row r="40" spans="1:18">
      <c r="A40" s="380"/>
      <c r="B40" s="382"/>
      <c r="C40" s="382"/>
      <c r="D40" s="381"/>
      <c r="E40" s="382"/>
      <c r="F40" s="381"/>
      <c r="H40" s="72"/>
      <c r="I40" s="73" t="s">
        <v>707</v>
      </c>
      <c r="J40" s="383"/>
      <c r="K40" s="66"/>
      <c r="L40" s="385"/>
      <c r="R40" s="67"/>
    </row>
    <row r="41" spans="1:18">
      <c r="A41" s="380">
        <v>19</v>
      </c>
      <c r="B41" s="382">
        <f>VLOOKUP(A41,[1]U16BSL!$B$34:$E$69,2,0)</f>
        <v>3604846</v>
      </c>
      <c r="C41" s="382" t="str">
        <f>VLOOKUP(A41,[1]U16BSL!$B$34:$E$69,3,0)</f>
        <v>林　竜矢</v>
      </c>
      <c r="D41" s="381" t="s">
        <v>19</v>
      </c>
      <c r="E41" s="382" t="str">
        <f>VLOOKUP(A41,[1]U16BSL!$B$34:$E$69,4,0)</f>
        <v>茗溪中</v>
      </c>
      <c r="F41" s="381" t="s">
        <v>69</v>
      </c>
      <c r="G41" s="64"/>
      <c r="H41" s="72"/>
      <c r="I41" s="66">
        <v>62</v>
      </c>
      <c r="J41" s="383"/>
      <c r="K41" s="66"/>
      <c r="L41" s="385"/>
      <c r="M41" s="383"/>
      <c r="N41" s="385"/>
      <c r="O41" s="67"/>
      <c r="P41" s="67"/>
      <c r="Q41" s="67"/>
      <c r="R41" s="67"/>
    </row>
    <row r="42" spans="1:18">
      <c r="A42" s="380"/>
      <c r="B42" s="382"/>
      <c r="C42" s="382"/>
      <c r="D42" s="381"/>
      <c r="E42" s="382"/>
      <c r="F42" s="381"/>
      <c r="G42" s="68"/>
      <c r="H42" s="74" t="s">
        <v>707</v>
      </c>
      <c r="I42" s="66"/>
      <c r="J42" s="383"/>
      <c r="K42" s="66"/>
      <c r="L42" s="385"/>
      <c r="M42" s="383"/>
      <c r="N42" s="385"/>
      <c r="O42" s="67"/>
      <c r="P42" s="67"/>
      <c r="Q42" s="67"/>
      <c r="R42" s="67"/>
    </row>
    <row r="43" spans="1:18">
      <c r="A43" s="380">
        <v>20</v>
      </c>
      <c r="B43" s="382">
        <f>VLOOKUP(A43,[1]U16BSL!$B$34:$E$69,2,0)</f>
        <v>3604631</v>
      </c>
      <c r="C43" s="382" t="str">
        <f>VLOOKUP(A43,[1]U16BSL!$B$34:$E$69,3,0)</f>
        <v>遠藤　駿介</v>
      </c>
      <c r="D43" s="381" t="s">
        <v>66</v>
      </c>
      <c r="E43" s="382" t="str">
        <f>VLOOKUP(A43,[1]U16BSL!$B$34:$E$69,4,0)</f>
        <v>サンスポーツ</v>
      </c>
      <c r="F43" s="381" t="s">
        <v>122</v>
      </c>
      <c r="G43" s="70"/>
      <c r="H43" s="65">
        <v>61</v>
      </c>
      <c r="I43" s="383"/>
      <c r="J43" s="383"/>
      <c r="K43" s="66"/>
      <c r="L43" s="385"/>
      <c r="M43" s="383"/>
      <c r="N43" s="385"/>
      <c r="O43" s="67"/>
      <c r="P43" s="67"/>
      <c r="Q43" s="383"/>
      <c r="R43" s="67"/>
    </row>
    <row r="44" spans="1:18">
      <c r="A44" s="380"/>
      <c r="B44" s="382"/>
      <c r="C44" s="382"/>
      <c r="D44" s="381"/>
      <c r="E44" s="382"/>
      <c r="F44" s="381"/>
      <c r="H44" s="65"/>
      <c r="I44" s="383"/>
      <c r="J44" s="383"/>
      <c r="K44" s="66"/>
      <c r="L44" s="385"/>
      <c r="M44" s="383"/>
      <c r="N44" s="385"/>
      <c r="O44" s="67"/>
      <c r="P44" s="67"/>
      <c r="Q44" s="383"/>
      <c r="R44" s="67"/>
    </row>
    <row r="45" spans="1:18">
      <c r="A45" s="380">
        <v>21</v>
      </c>
      <c r="B45" s="382">
        <f>VLOOKUP(A45,[1]U16BSL!$B$34:$E$69,2,0)</f>
        <v>3604734</v>
      </c>
      <c r="C45" s="382" t="str">
        <f>VLOOKUP(A45,[1]U16BSL!$B$34:$E$69,3,0)</f>
        <v>石田　孝輔</v>
      </c>
      <c r="D45" s="381" t="s">
        <v>19</v>
      </c>
      <c r="E45" s="382" t="str">
        <f>VLOOKUP(A45,[1]U16BSL!$B$34:$E$69,4,0)</f>
        <v>智学館中</v>
      </c>
      <c r="F45" s="381" t="s">
        <v>21</v>
      </c>
      <c r="G45" s="64"/>
      <c r="H45" s="65"/>
      <c r="I45" s="383"/>
      <c r="J45" s="383"/>
      <c r="K45" s="66"/>
      <c r="L45" s="385"/>
      <c r="M45" s="383"/>
      <c r="N45" s="385"/>
      <c r="O45" s="67"/>
      <c r="P45" s="67"/>
      <c r="Q45" s="383"/>
      <c r="R45" s="67"/>
    </row>
    <row r="46" spans="1:18">
      <c r="A46" s="380"/>
      <c r="B46" s="382"/>
      <c r="C46" s="382"/>
      <c r="D46" s="381"/>
      <c r="E46" s="382"/>
      <c r="F46" s="381"/>
      <c r="G46" s="68"/>
      <c r="H46" s="69" t="s">
        <v>831</v>
      </c>
      <c r="I46" s="383"/>
      <c r="J46" s="383"/>
      <c r="K46" s="66"/>
      <c r="L46" s="385"/>
      <c r="M46" s="383"/>
      <c r="N46" s="385"/>
      <c r="O46" s="67"/>
      <c r="P46" s="67"/>
      <c r="Q46" s="383"/>
      <c r="R46" s="67"/>
    </row>
    <row r="47" spans="1:18">
      <c r="A47" s="380">
        <v>22</v>
      </c>
      <c r="B47" s="382">
        <f>VLOOKUP(A47,[1]U16BSL!$B$34:$E$69,2,0)</f>
        <v>3604798</v>
      </c>
      <c r="C47" s="382" t="str">
        <f>VLOOKUP(A47,[1]U16BSL!$B$34:$E$69,3,0)</f>
        <v>高嶋　大輔</v>
      </c>
      <c r="D47" s="381" t="s">
        <v>37</v>
      </c>
      <c r="E47" s="382" t="str">
        <f>VLOOKUP(A47,[1]U16BSL!$B$34:$E$69,4,0)</f>
        <v>NＪＴＣ</v>
      </c>
      <c r="F47" s="381" t="s">
        <v>122</v>
      </c>
      <c r="G47" s="70"/>
      <c r="H47" s="65">
        <v>64</v>
      </c>
      <c r="I47" s="75"/>
      <c r="J47" s="383" t="s">
        <v>132</v>
      </c>
      <c r="K47" s="66"/>
      <c r="L47" s="385"/>
      <c r="M47" s="383"/>
      <c r="N47" s="385"/>
      <c r="O47" s="67"/>
      <c r="P47" s="67"/>
      <c r="Q47" s="67"/>
      <c r="R47" s="67"/>
    </row>
    <row r="48" spans="1:18">
      <c r="A48" s="380"/>
      <c r="B48" s="382"/>
      <c r="C48" s="382"/>
      <c r="D48" s="381"/>
      <c r="E48" s="382"/>
      <c r="F48" s="381"/>
      <c r="H48" s="66"/>
      <c r="I48" s="69" t="s">
        <v>831</v>
      </c>
      <c r="J48" s="383"/>
      <c r="K48" s="66"/>
      <c r="L48" s="385"/>
      <c r="M48" s="383"/>
      <c r="N48" s="385"/>
      <c r="O48" s="67"/>
      <c r="P48" s="67"/>
      <c r="Q48" s="67"/>
      <c r="R48" s="67"/>
    </row>
    <row r="49" spans="1:18">
      <c r="A49" s="380">
        <v>23</v>
      </c>
      <c r="B49" s="382">
        <f>VLOOKUP(A49,[1]U16BSL!$B$34:$E$69,2,0)</f>
        <v>3604998</v>
      </c>
      <c r="C49" s="382" t="str">
        <f>VLOOKUP(A49,[1]U16BSL!$B$34:$E$69,3,0)</f>
        <v>飯村　響</v>
      </c>
      <c r="D49" s="381" t="s">
        <v>123</v>
      </c>
      <c r="E49" s="382" t="str">
        <f>VLOOKUP(A49,[1]U16BSL!$B$34:$E$69,4,0)</f>
        <v>茨城中</v>
      </c>
      <c r="F49" s="381" t="s">
        <v>122</v>
      </c>
      <c r="G49" s="64"/>
      <c r="H49" s="72"/>
      <c r="I49" s="66">
        <v>60</v>
      </c>
      <c r="J49" s="383"/>
      <c r="K49" s="66"/>
      <c r="L49" s="385"/>
      <c r="M49" s="383"/>
      <c r="N49" s="385"/>
      <c r="O49" s="67"/>
      <c r="P49" s="67"/>
      <c r="Q49" s="67"/>
      <c r="R49" s="67"/>
    </row>
    <row r="50" spans="1:18">
      <c r="A50" s="380"/>
      <c r="B50" s="382"/>
      <c r="C50" s="382"/>
      <c r="D50" s="381"/>
      <c r="E50" s="382"/>
      <c r="F50" s="381"/>
      <c r="G50" s="68"/>
      <c r="H50" s="74" t="s">
        <v>832</v>
      </c>
      <c r="I50" s="66"/>
      <c r="J50" s="383"/>
      <c r="K50" s="66"/>
      <c r="L50" s="385"/>
      <c r="M50" s="383"/>
      <c r="N50" s="385"/>
      <c r="O50" s="67"/>
      <c r="P50" s="67"/>
      <c r="Q50" s="67"/>
      <c r="R50" s="67"/>
    </row>
    <row r="51" spans="1:18">
      <c r="A51" s="380">
        <v>24</v>
      </c>
      <c r="B51" s="382">
        <f>VLOOKUP(A51,[1]U16BSL!$B$34:$E$69,2,0)</f>
        <v>3604851</v>
      </c>
      <c r="C51" s="382" t="str">
        <f>VLOOKUP(A51,[1]U16BSL!$B$34:$E$69,3,0)</f>
        <v>川又　虎央</v>
      </c>
      <c r="D51" s="381" t="s">
        <v>127</v>
      </c>
      <c r="E51" s="382" t="str">
        <f>VLOOKUP(A51,[1]U16BSL!$B$34:$E$69,4,0)</f>
        <v>智学館中</v>
      </c>
      <c r="F51" s="381" t="s">
        <v>125</v>
      </c>
      <c r="G51" s="70"/>
      <c r="H51" s="65">
        <v>62</v>
      </c>
      <c r="I51" s="383"/>
      <c r="J51" s="383"/>
      <c r="K51" s="66"/>
      <c r="L51" s="385"/>
      <c r="M51" s="383"/>
      <c r="N51" s="385"/>
      <c r="O51" s="67"/>
      <c r="P51" s="67"/>
      <c r="Q51" s="67"/>
      <c r="R51" s="67"/>
    </row>
    <row r="52" spans="1:18">
      <c r="A52" s="380"/>
      <c r="B52" s="382"/>
      <c r="C52" s="382"/>
      <c r="D52" s="381"/>
      <c r="E52" s="382"/>
      <c r="F52" s="381"/>
      <c r="H52" s="65"/>
      <c r="I52" s="383"/>
      <c r="J52" s="383"/>
      <c r="K52" s="66"/>
      <c r="L52" s="385"/>
      <c r="M52" s="383"/>
      <c r="N52" s="385"/>
      <c r="O52" s="67"/>
      <c r="P52" s="67"/>
      <c r="Q52" s="67"/>
      <c r="R52" s="67"/>
    </row>
    <row r="53" spans="1:18">
      <c r="A53" s="380">
        <v>25</v>
      </c>
      <c r="B53" s="382">
        <f>VLOOKUP(A53,[1]U16BSL!$B$34:$E$69,2,0)</f>
        <v>3604701</v>
      </c>
      <c r="C53" s="382" t="str">
        <f>VLOOKUP(A53,[1]U16BSL!$B$34:$E$69,3,0)</f>
        <v>小林　拓心</v>
      </c>
      <c r="D53" s="381" t="s">
        <v>123</v>
      </c>
      <c r="E53" s="382" t="str">
        <f>VLOOKUP(A53,[1]U16BSL!$B$34:$E$69,4,0)</f>
        <v>守谷ＴＣ</v>
      </c>
      <c r="F53" s="381" t="s">
        <v>81</v>
      </c>
      <c r="G53" s="64"/>
      <c r="H53" s="65"/>
      <c r="I53" s="383"/>
      <c r="J53" s="57"/>
      <c r="K53" s="57"/>
      <c r="L53" s="385"/>
      <c r="M53" s="383"/>
      <c r="N53" s="385"/>
      <c r="O53" s="67"/>
      <c r="P53" s="67"/>
      <c r="Q53" s="67"/>
      <c r="R53" s="67"/>
    </row>
    <row r="54" spans="1:18">
      <c r="A54" s="380"/>
      <c r="B54" s="382"/>
      <c r="C54" s="382"/>
      <c r="D54" s="381"/>
      <c r="E54" s="382"/>
      <c r="F54" s="381"/>
      <c r="G54" s="68"/>
      <c r="H54" s="69" t="s">
        <v>833</v>
      </c>
      <c r="I54" s="383"/>
      <c r="J54" s="66"/>
      <c r="K54" s="66"/>
      <c r="L54" s="385"/>
      <c r="M54" s="383"/>
      <c r="N54" s="385"/>
      <c r="O54" s="67"/>
      <c r="P54" s="67"/>
      <c r="Q54" s="67"/>
      <c r="R54" s="67"/>
    </row>
    <row r="55" spans="1:18">
      <c r="A55" s="380">
        <v>26</v>
      </c>
      <c r="B55" s="382">
        <f>VLOOKUP(A55,[1]U16BSL!$B$34:$E$69,2,0)</f>
        <v>3604571</v>
      </c>
      <c r="C55" s="382" t="str">
        <f>VLOOKUP(A55,[1]U16BSL!$B$34:$E$69,3,0)</f>
        <v>谷井　凱斗</v>
      </c>
      <c r="D55" s="381" t="s">
        <v>37</v>
      </c>
      <c r="E55" s="382" t="str">
        <f>VLOOKUP(A55,[1]U16BSL!$B$34:$E$69,4,0)</f>
        <v>Ｆｕｎ　ｔｏ　Ｔｅｎｎｉｓ</v>
      </c>
      <c r="F55" s="381" t="s">
        <v>130</v>
      </c>
      <c r="G55" s="70"/>
      <c r="H55" s="65">
        <v>60</v>
      </c>
      <c r="I55" s="75"/>
      <c r="J55" s="383" t="s">
        <v>133</v>
      </c>
      <c r="K55" s="66"/>
      <c r="L55" s="385"/>
      <c r="M55" s="383"/>
      <c r="N55" s="385"/>
      <c r="O55" s="67"/>
      <c r="P55" s="67"/>
      <c r="Q55" s="67"/>
      <c r="R55" s="67"/>
    </row>
    <row r="56" spans="1:18">
      <c r="A56" s="380"/>
      <c r="B56" s="382"/>
      <c r="C56" s="382"/>
      <c r="D56" s="381"/>
      <c r="E56" s="382"/>
      <c r="F56" s="381"/>
      <c r="H56" s="66"/>
      <c r="I56" s="69" t="s">
        <v>834</v>
      </c>
      <c r="J56" s="383"/>
      <c r="K56" s="66"/>
      <c r="L56" s="385"/>
      <c r="M56" s="383"/>
      <c r="N56" s="385"/>
      <c r="O56" s="67"/>
      <c r="P56" s="67"/>
      <c r="Q56" s="67"/>
      <c r="R56" s="67"/>
    </row>
    <row r="57" spans="1:18">
      <c r="A57" s="380">
        <v>27</v>
      </c>
      <c r="B57" s="382">
        <f>VLOOKUP(A57,[1]U16BSL!$B$34:$E$69,2,0)</f>
        <v>3604859</v>
      </c>
      <c r="C57" s="382" t="str">
        <f>VLOOKUP(A57,[1]U16BSL!$B$34:$E$69,3,0)</f>
        <v>傳田　陽平</v>
      </c>
      <c r="D57" s="381" t="s">
        <v>134</v>
      </c>
      <c r="E57" s="382" t="str">
        <f>VLOOKUP(A57,[1]U16BSL!$B$34:$E$69,4,0)</f>
        <v>茗溪中</v>
      </c>
      <c r="F57" s="381" t="s">
        <v>35</v>
      </c>
      <c r="G57" s="64"/>
      <c r="H57" s="72"/>
      <c r="I57" s="66">
        <v>62</v>
      </c>
      <c r="J57" s="383"/>
      <c r="K57" s="66"/>
      <c r="L57" s="385"/>
      <c r="M57" s="383"/>
      <c r="N57" s="385"/>
      <c r="O57" s="67"/>
      <c r="P57" s="67"/>
      <c r="Q57" s="67"/>
      <c r="R57" s="67"/>
    </row>
    <row r="58" spans="1:18">
      <c r="A58" s="380"/>
      <c r="B58" s="382"/>
      <c r="C58" s="382"/>
      <c r="D58" s="381"/>
      <c r="E58" s="382"/>
      <c r="F58" s="381"/>
      <c r="G58" s="68"/>
      <c r="H58" s="74" t="s">
        <v>834</v>
      </c>
      <c r="I58" s="66"/>
      <c r="J58" s="383"/>
      <c r="K58" s="66"/>
      <c r="L58" s="385"/>
      <c r="M58" s="383"/>
      <c r="N58" s="385"/>
      <c r="O58" s="67"/>
      <c r="P58" s="67"/>
      <c r="Q58" s="67"/>
      <c r="R58" s="67"/>
    </row>
    <row r="59" spans="1:18">
      <c r="A59" s="380">
        <v>28</v>
      </c>
      <c r="B59" s="382">
        <f>VLOOKUP(A59,[1]U16BSL!$B$34:$E$69,2,0)</f>
        <v>3604833</v>
      </c>
      <c r="C59" s="382" t="str">
        <f>VLOOKUP(A59,[1]U16BSL!$B$34:$E$69,3,0)</f>
        <v>中村　悠真</v>
      </c>
      <c r="D59" s="381" t="s">
        <v>37</v>
      </c>
      <c r="E59" s="382" t="str">
        <f>VLOOKUP(A59,[1]U16BSL!$B$34:$E$69,4,0)</f>
        <v>三笠ＴＳ</v>
      </c>
      <c r="F59" s="381" t="s">
        <v>125</v>
      </c>
      <c r="G59" s="70"/>
      <c r="H59" s="65">
        <v>64</v>
      </c>
      <c r="I59" s="383"/>
      <c r="J59" s="383"/>
      <c r="K59" s="66"/>
      <c r="L59" s="385"/>
      <c r="M59" s="383"/>
      <c r="N59" s="385"/>
      <c r="O59" s="67"/>
      <c r="P59" s="67"/>
      <c r="Q59" s="67"/>
      <c r="R59" s="67"/>
    </row>
    <row r="60" spans="1:18">
      <c r="A60" s="380"/>
      <c r="B60" s="382"/>
      <c r="C60" s="382"/>
      <c r="D60" s="381"/>
      <c r="E60" s="382"/>
      <c r="F60" s="381"/>
      <c r="H60" s="65"/>
      <c r="I60" s="383"/>
      <c r="J60" s="383"/>
      <c r="K60" s="66"/>
      <c r="L60" s="385"/>
      <c r="M60" s="383"/>
      <c r="N60" s="385"/>
      <c r="O60" s="67"/>
      <c r="P60" s="67"/>
      <c r="Q60" s="67"/>
      <c r="R60" s="67"/>
    </row>
    <row r="61" spans="1:18">
      <c r="A61" s="380">
        <v>29</v>
      </c>
      <c r="B61" s="382">
        <f>VLOOKUP(A61,[1]U16BSL!$B$34:$E$69,2,0)</f>
        <v>3604673</v>
      </c>
      <c r="C61" s="382" t="str">
        <f>VLOOKUP(A61,[1]U16BSL!$B$34:$E$69,3,0)</f>
        <v>後藤　魁士</v>
      </c>
      <c r="D61" s="381" t="s">
        <v>127</v>
      </c>
      <c r="E61" s="382" t="str">
        <f>VLOOKUP(A61,[1]U16BSL!$B$34:$E$69,4,0)</f>
        <v>大洗ビーチＴＣ</v>
      </c>
      <c r="F61" s="381" t="s">
        <v>130</v>
      </c>
      <c r="H61" s="65"/>
      <c r="I61" s="383"/>
      <c r="J61" s="383"/>
      <c r="K61" s="66"/>
      <c r="L61" s="385"/>
      <c r="M61" s="383"/>
      <c r="N61" s="385"/>
      <c r="O61" s="67"/>
      <c r="P61" s="67"/>
      <c r="Q61" s="67"/>
      <c r="R61" s="67"/>
    </row>
    <row r="62" spans="1:18">
      <c r="A62" s="380"/>
      <c r="B62" s="382"/>
      <c r="C62" s="382"/>
      <c r="D62" s="381"/>
      <c r="E62" s="382"/>
      <c r="F62" s="381"/>
      <c r="G62" s="68"/>
      <c r="H62" s="69" t="s">
        <v>835</v>
      </c>
      <c r="I62" s="383"/>
      <c r="J62" s="383"/>
      <c r="K62" s="66"/>
      <c r="L62" s="385"/>
      <c r="M62" s="383"/>
      <c r="N62" s="385"/>
      <c r="O62" s="67"/>
      <c r="P62" s="67"/>
      <c r="Q62" s="67"/>
      <c r="R62" s="67"/>
    </row>
    <row r="63" spans="1:18" ht="12.75" customHeight="1">
      <c r="A63" s="380">
        <v>30</v>
      </c>
      <c r="B63" s="382">
        <f>VLOOKUP(A63,[1]U16BSL!$B$34:$E$69,2,0)</f>
        <v>3604853</v>
      </c>
      <c r="C63" s="382" t="str">
        <f>VLOOKUP(A63,[1]U16BSL!$B$34:$E$69,3,0)</f>
        <v>耿　若飛</v>
      </c>
      <c r="D63" s="381" t="s">
        <v>134</v>
      </c>
      <c r="E63" s="382" t="str">
        <f>VLOOKUP(A63,[1]U16BSL!$B$34:$E$69,4,0)</f>
        <v>NＪＴＣ</v>
      </c>
      <c r="F63" s="381" t="s">
        <v>135</v>
      </c>
      <c r="G63" s="70"/>
      <c r="H63" s="71">
        <v>64</v>
      </c>
      <c r="I63" s="66"/>
      <c r="J63" s="383" t="s">
        <v>136</v>
      </c>
      <c r="K63" s="66"/>
      <c r="L63" s="385"/>
      <c r="M63" s="383"/>
      <c r="N63" s="385"/>
      <c r="O63" s="67"/>
      <c r="P63" s="67"/>
      <c r="Q63" s="67"/>
      <c r="R63" s="67"/>
    </row>
    <row r="64" spans="1:18" ht="12.75" customHeight="1">
      <c r="A64" s="380"/>
      <c r="B64" s="382"/>
      <c r="C64" s="382"/>
      <c r="D64" s="381"/>
      <c r="E64" s="382"/>
      <c r="F64" s="381"/>
      <c r="H64" s="72"/>
      <c r="I64" s="73" t="s">
        <v>835</v>
      </c>
      <c r="J64" s="383"/>
      <c r="K64" s="66"/>
      <c r="L64" s="385"/>
      <c r="M64" s="383"/>
      <c r="N64" s="385"/>
      <c r="O64" s="67"/>
      <c r="P64" s="67"/>
      <c r="Q64" s="67"/>
      <c r="R64" s="67"/>
    </row>
    <row r="65" spans="1:19" ht="12.75" customHeight="1">
      <c r="A65" s="380">
        <v>31</v>
      </c>
      <c r="B65" s="382">
        <f>VLOOKUP(A65,[1]U16BSL!$B$34:$E$69,2,0)</f>
        <v>3604932</v>
      </c>
      <c r="C65" s="382" t="str">
        <f>VLOOKUP(A65,[1]U16BSL!$B$34:$E$69,3,0)</f>
        <v>安蒜　響</v>
      </c>
      <c r="D65" s="381" t="s">
        <v>134</v>
      </c>
      <c r="E65" s="382" t="str">
        <f>VLOOKUP(A65,[1]U16BSL!$B$34:$E$69,4,0)</f>
        <v>茗溪中</v>
      </c>
      <c r="F65" s="381" t="s">
        <v>125</v>
      </c>
      <c r="G65" s="64"/>
      <c r="H65" s="72"/>
      <c r="I65" s="66">
        <v>64</v>
      </c>
      <c r="J65" s="383"/>
      <c r="K65" s="66"/>
      <c r="L65" s="385"/>
      <c r="M65" s="383"/>
      <c r="N65" s="385"/>
      <c r="O65" s="67"/>
      <c r="P65" s="67"/>
      <c r="Q65" s="67"/>
      <c r="R65" s="67"/>
    </row>
    <row r="66" spans="1:19" ht="12.75" customHeight="1">
      <c r="A66" s="380"/>
      <c r="B66" s="382"/>
      <c r="C66" s="382"/>
      <c r="D66" s="381"/>
      <c r="E66" s="382"/>
      <c r="F66" s="381"/>
      <c r="G66" s="68"/>
      <c r="H66" s="74" t="s">
        <v>836</v>
      </c>
      <c r="I66" s="66"/>
      <c r="J66" s="383"/>
      <c r="K66" s="66"/>
      <c r="L66" s="385"/>
      <c r="M66" s="383"/>
      <c r="N66" s="385"/>
      <c r="O66" s="67"/>
      <c r="P66" s="67"/>
      <c r="Q66" s="67"/>
      <c r="R66" s="67"/>
    </row>
    <row r="67" spans="1:19" ht="12.75" customHeight="1">
      <c r="A67" s="380">
        <v>32</v>
      </c>
      <c r="B67" s="382">
        <f>VLOOKUP(A67,[1]U16BSL!$B$34:$E$69,2,0)</f>
        <v>3604861</v>
      </c>
      <c r="C67" s="382" t="str">
        <f>VLOOKUP(A67,[1]U16BSL!$B$34:$E$69,3,0)</f>
        <v>長尾　将虎</v>
      </c>
      <c r="D67" s="381" t="s">
        <v>127</v>
      </c>
      <c r="E67" s="382" t="str">
        <f>VLOOKUP(A67,[1]U16BSL!$B$34:$E$69,4,0)</f>
        <v>NＪＴＣ</v>
      </c>
      <c r="F67" s="381" t="s">
        <v>88</v>
      </c>
      <c r="G67" s="70"/>
      <c r="H67" s="65">
        <v>60</v>
      </c>
      <c r="I67" s="383"/>
      <c r="J67" s="383"/>
      <c r="K67" s="66"/>
      <c r="L67" s="385"/>
      <c r="M67" s="383"/>
      <c r="N67" s="385"/>
      <c r="O67" s="67"/>
      <c r="P67" s="67"/>
      <c r="Q67" s="383"/>
      <c r="R67" s="67"/>
    </row>
    <row r="68" spans="1:19" ht="12.75" customHeight="1">
      <c r="A68" s="380"/>
      <c r="B68" s="382"/>
      <c r="C68" s="382"/>
      <c r="D68" s="381"/>
      <c r="E68" s="382"/>
      <c r="F68" s="381"/>
      <c r="H68" s="65"/>
      <c r="I68" s="383"/>
      <c r="J68" s="383"/>
      <c r="K68" s="66"/>
      <c r="L68" s="385"/>
      <c r="M68" s="383"/>
      <c r="N68" s="385"/>
      <c r="O68" s="67"/>
      <c r="P68" s="67"/>
      <c r="Q68" s="383"/>
      <c r="R68" s="67"/>
    </row>
    <row r="69" spans="1:19" ht="12.75" customHeight="1">
      <c r="A69" s="380">
        <v>33</v>
      </c>
      <c r="B69" s="382">
        <f>VLOOKUP(A69,[1]U16BSL!$B$34:$E$69,2,0)</f>
        <v>3604841</v>
      </c>
      <c r="C69" s="382" t="str">
        <f>VLOOKUP(A69,[1]U16BSL!$B$34:$E$69,3,0)</f>
        <v>砂見　育甫</v>
      </c>
      <c r="D69" s="381" t="s">
        <v>10</v>
      </c>
      <c r="E69" s="382" t="str">
        <f>VLOOKUP(A69,[1]U16BSL!$B$34:$E$69,4,0)</f>
        <v>Ｔ－１</v>
      </c>
      <c r="F69" s="381" t="s">
        <v>88</v>
      </c>
      <c r="G69" s="64"/>
      <c r="H69" s="65"/>
      <c r="I69" s="383"/>
      <c r="J69" s="383"/>
      <c r="K69" s="66"/>
      <c r="L69" s="385"/>
      <c r="M69" s="383"/>
      <c r="N69" s="385"/>
      <c r="O69" s="67"/>
      <c r="P69" s="67"/>
      <c r="Q69" s="383"/>
      <c r="R69" s="67"/>
    </row>
    <row r="70" spans="1:19" ht="12.75" customHeight="1">
      <c r="A70" s="380"/>
      <c r="B70" s="382"/>
      <c r="C70" s="382"/>
      <c r="D70" s="381"/>
      <c r="E70" s="382"/>
      <c r="F70" s="381"/>
      <c r="G70" s="68"/>
      <c r="H70" s="69" t="s">
        <v>837</v>
      </c>
      <c r="I70" s="383"/>
      <c r="J70" s="383"/>
      <c r="K70" s="66"/>
      <c r="L70" s="385"/>
      <c r="M70" s="383"/>
      <c r="N70" s="385"/>
      <c r="O70" s="67"/>
      <c r="P70" s="67"/>
      <c r="Q70" s="383"/>
      <c r="R70" s="67"/>
    </row>
    <row r="71" spans="1:19" ht="12.75" customHeight="1">
      <c r="A71" s="380">
        <v>34</v>
      </c>
      <c r="B71" s="382">
        <f>VLOOKUP(A71,[1]U16BSL!$B$34:$E$69,2,0)</f>
        <v>3604504</v>
      </c>
      <c r="C71" s="382" t="str">
        <f>VLOOKUP(A71,[1]U16BSL!$B$34:$E$69,3,0)</f>
        <v>山岸　大晟</v>
      </c>
      <c r="D71" s="381" t="s">
        <v>134</v>
      </c>
      <c r="E71" s="382" t="str">
        <f>VLOOKUP(A71,[1]U16BSL!$B$34:$E$69,4,0)</f>
        <v>三笠ＴＳ</v>
      </c>
      <c r="F71" s="381" t="s">
        <v>125</v>
      </c>
      <c r="G71" s="70"/>
      <c r="H71" s="65">
        <v>60</v>
      </c>
      <c r="I71" s="75"/>
      <c r="J71" s="383" t="s">
        <v>137</v>
      </c>
      <c r="K71" s="66"/>
      <c r="L71" s="385"/>
      <c r="M71" s="383"/>
      <c r="N71" s="385"/>
      <c r="O71" s="67"/>
      <c r="P71" s="67"/>
      <c r="Q71" s="67"/>
      <c r="R71" s="67"/>
    </row>
    <row r="72" spans="1:19" ht="12.75" customHeight="1">
      <c r="A72" s="380"/>
      <c r="B72" s="382"/>
      <c r="C72" s="382"/>
      <c r="D72" s="381"/>
      <c r="E72" s="382"/>
      <c r="F72" s="381"/>
      <c r="H72" s="66"/>
      <c r="I72" s="69" t="s">
        <v>837</v>
      </c>
      <c r="J72" s="383"/>
      <c r="K72" s="66"/>
      <c r="L72" s="385"/>
      <c r="M72" s="383"/>
      <c r="N72" s="385"/>
      <c r="O72" s="67"/>
      <c r="P72" s="67"/>
      <c r="Q72" s="67"/>
      <c r="R72" s="67"/>
    </row>
    <row r="73" spans="1:19" ht="12.75" customHeight="1">
      <c r="A73" s="380">
        <v>35</v>
      </c>
      <c r="B73" s="382">
        <v>3604858</v>
      </c>
      <c r="C73" s="382" t="str">
        <f>VLOOKUP(A73,[1]U16BSL!$B$34:$E$69,3,0)</f>
        <v>伊藤　慎之助</v>
      </c>
      <c r="D73" s="381" t="s">
        <v>138</v>
      </c>
      <c r="E73" s="382" t="str">
        <f>VLOOKUP(A73,[1]U16BSL!$B$34:$E$69,4,0)</f>
        <v>江戸取中</v>
      </c>
      <c r="F73" s="381" t="s">
        <v>129</v>
      </c>
      <c r="G73" s="64"/>
      <c r="H73" s="72"/>
      <c r="I73" s="66">
        <v>62</v>
      </c>
      <c r="J73" s="383"/>
      <c r="K73" s="66"/>
      <c r="L73" s="385"/>
      <c r="M73" s="383"/>
      <c r="N73" s="385"/>
      <c r="O73" s="67"/>
      <c r="P73" s="67"/>
      <c r="Q73" s="67"/>
      <c r="R73" s="67"/>
    </row>
    <row r="74" spans="1:19" ht="12.75" customHeight="1">
      <c r="A74" s="380"/>
      <c r="B74" s="382"/>
      <c r="C74" s="382"/>
      <c r="D74" s="381"/>
      <c r="E74" s="382"/>
      <c r="F74" s="381"/>
      <c r="G74" s="68"/>
      <c r="H74" s="74" t="s">
        <v>694</v>
      </c>
      <c r="I74" s="66"/>
      <c r="J74" s="383"/>
      <c r="K74" s="66"/>
      <c r="L74" s="385"/>
      <c r="M74" s="383"/>
      <c r="N74" s="385"/>
      <c r="O74" s="67"/>
      <c r="P74" s="67"/>
      <c r="Q74" s="67"/>
      <c r="R74" s="67"/>
    </row>
    <row r="75" spans="1:19" ht="12.75" customHeight="1">
      <c r="A75" s="380">
        <v>36</v>
      </c>
      <c r="B75" s="382">
        <f>VLOOKUP(A75,[1]U16BSL!$B$34:$E$69,2,0)</f>
        <v>3604781</v>
      </c>
      <c r="C75" s="382" t="str">
        <f>VLOOKUP(A75,[1]U16BSL!$B$34:$E$69,3,0)</f>
        <v>ケリー　マイケル</v>
      </c>
      <c r="D75" s="381" t="s">
        <v>19</v>
      </c>
      <c r="E75" s="382" t="str">
        <f>VLOOKUP(A75,[1]U16BSL!$B$34:$E$69,4,0)</f>
        <v>マス・ガイアＴＣ</v>
      </c>
      <c r="F75" s="381" t="s">
        <v>21</v>
      </c>
      <c r="G75" s="70"/>
      <c r="H75" s="65">
        <v>63</v>
      </c>
      <c r="I75" s="383"/>
      <c r="J75" s="383"/>
      <c r="K75" s="66"/>
      <c r="L75" s="385"/>
      <c r="M75" s="383"/>
      <c r="N75" s="385"/>
      <c r="O75" s="67"/>
      <c r="P75" s="67"/>
      <c r="Q75" s="67"/>
      <c r="R75" s="67"/>
    </row>
    <row r="76" spans="1:19" ht="12.75" customHeight="1">
      <c r="A76" s="380"/>
      <c r="B76" s="382"/>
      <c r="C76" s="382"/>
      <c r="D76" s="381"/>
      <c r="E76" s="382"/>
      <c r="F76" s="381"/>
      <c r="H76" s="65"/>
      <c r="I76" s="383"/>
      <c r="J76" s="383"/>
      <c r="K76" s="66"/>
      <c r="L76" s="385"/>
      <c r="M76" s="383"/>
      <c r="N76" s="385"/>
      <c r="O76" s="67"/>
      <c r="P76" s="67"/>
      <c r="Q76" s="67"/>
      <c r="R76" s="67"/>
    </row>
    <row r="77" spans="1:19" ht="12.75" customHeight="1">
      <c r="A77" s="386"/>
      <c r="B77" s="383"/>
      <c r="C77" s="383"/>
      <c r="D77" s="385"/>
      <c r="E77" s="383"/>
      <c r="F77" s="385"/>
      <c r="G77" s="67"/>
      <c r="H77" s="67"/>
      <c r="I77" s="383"/>
      <c r="J77" s="385"/>
      <c r="K77" s="57"/>
      <c r="L77" s="385"/>
      <c r="M77" s="385"/>
      <c r="N77" s="385"/>
      <c r="O77" s="67"/>
      <c r="P77" s="67"/>
      <c r="Q77" s="383"/>
      <c r="R77" s="67"/>
      <c r="S77" s="76"/>
    </row>
    <row r="78" spans="1:19" ht="12.75" customHeight="1">
      <c r="A78" s="386"/>
      <c r="B78" s="383"/>
      <c r="C78" s="383"/>
      <c r="D78" s="385"/>
      <c r="E78" s="383"/>
      <c r="F78" s="385"/>
      <c r="G78" s="67"/>
      <c r="H78" s="67"/>
      <c r="I78" s="383"/>
      <c r="J78" s="385"/>
      <c r="K78" s="57"/>
      <c r="L78" s="385"/>
      <c r="M78" s="385"/>
      <c r="N78" s="385"/>
      <c r="O78" s="67"/>
      <c r="P78" s="67"/>
      <c r="Q78" s="383"/>
      <c r="R78" s="67"/>
      <c r="S78" s="76"/>
    </row>
    <row r="79" spans="1:19" ht="12.75" customHeight="1">
      <c r="A79" s="386"/>
      <c r="B79" s="383"/>
      <c r="C79" s="383"/>
      <c r="D79" s="385"/>
      <c r="E79" s="383"/>
      <c r="F79" s="385"/>
      <c r="G79" s="67"/>
      <c r="H79" s="67"/>
      <c r="I79" s="383"/>
      <c r="J79" s="385"/>
      <c r="K79" s="57"/>
      <c r="L79" s="385"/>
      <c r="M79" s="385"/>
      <c r="N79" s="385"/>
      <c r="O79" s="67"/>
      <c r="P79" s="67"/>
      <c r="Q79" s="383"/>
      <c r="R79" s="67"/>
      <c r="S79" s="76"/>
    </row>
    <row r="80" spans="1:19" ht="12.75" customHeight="1">
      <c r="A80" s="386"/>
      <c r="B80" s="383"/>
      <c r="C80" s="383"/>
      <c r="D80" s="385"/>
      <c r="E80" s="383"/>
      <c r="F80" s="385"/>
      <c r="G80" s="67"/>
      <c r="H80" s="67"/>
      <c r="I80" s="383"/>
      <c r="J80" s="385"/>
      <c r="K80" s="57"/>
      <c r="L80" s="385"/>
      <c r="M80" s="385"/>
      <c r="N80" s="385"/>
      <c r="O80" s="67"/>
      <c r="P80" s="67"/>
      <c r="Q80" s="383"/>
      <c r="R80" s="67"/>
      <c r="S80" s="76"/>
    </row>
    <row r="81" spans="1:19" ht="12.75" customHeight="1">
      <c r="A81" s="386"/>
      <c r="B81" s="383"/>
      <c r="C81" s="383"/>
      <c r="D81" s="385"/>
      <c r="E81" s="383"/>
      <c r="F81" s="385"/>
      <c r="G81" s="67"/>
      <c r="H81" s="67"/>
      <c r="I81" s="383"/>
      <c r="J81" s="383"/>
      <c r="K81" s="66"/>
      <c r="L81" s="383"/>
      <c r="M81" s="383"/>
      <c r="N81" s="383"/>
      <c r="O81" s="67"/>
      <c r="P81" s="67"/>
      <c r="Q81" s="67"/>
      <c r="R81" s="67"/>
      <c r="S81" s="76"/>
    </row>
    <row r="82" spans="1:19" ht="12.75" customHeight="1">
      <c r="A82" s="386"/>
      <c r="B82" s="383"/>
      <c r="C82" s="383"/>
      <c r="D82" s="385"/>
      <c r="E82" s="383"/>
      <c r="F82" s="385"/>
      <c r="G82" s="67"/>
      <c r="H82" s="67"/>
      <c r="I82" s="383"/>
      <c r="J82" s="383"/>
      <c r="K82" s="66"/>
      <c r="L82" s="383"/>
      <c r="M82" s="383"/>
      <c r="N82" s="383"/>
      <c r="O82" s="67"/>
      <c r="P82" s="67"/>
      <c r="Q82" s="67"/>
      <c r="R82" s="67"/>
      <c r="S82" s="76"/>
    </row>
    <row r="83" spans="1:19" ht="12.75" customHeight="1">
      <c r="A83" s="386"/>
      <c r="B83" s="383"/>
      <c r="C83" s="383"/>
      <c r="D83" s="385"/>
      <c r="E83" s="383"/>
      <c r="F83" s="385"/>
      <c r="G83" s="67"/>
      <c r="H83" s="67"/>
      <c r="I83" s="383"/>
      <c r="J83" s="383"/>
      <c r="K83" s="66"/>
      <c r="L83" s="383"/>
      <c r="M83" s="383"/>
      <c r="N83" s="383"/>
      <c r="O83" s="67"/>
      <c r="P83" s="67"/>
      <c r="Q83" s="67"/>
      <c r="R83" s="67"/>
      <c r="S83" s="76"/>
    </row>
    <row r="84" spans="1:19" ht="12.75" customHeight="1">
      <c r="A84" s="386"/>
      <c r="B84" s="383"/>
      <c r="C84" s="383"/>
      <c r="D84" s="385"/>
      <c r="E84" s="383"/>
      <c r="F84" s="385"/>
      <c r="G84" s="67"/>
      <c r="H84" s="67"/>
      <c r="I84" s="383"/>
      <c r="J84" s="383"/>
      <c r="K84" s="66"/>
      <c r="L84" s="383"/>
      <c r="M84" s="383"/>
      <c r="N84" s="383"/>
      <c r="O84" s="67"/>
      <c r="P84" s="67"/>
      <c r="Q84" s="67"/>
      <c r="R84" s="67"/>
      <c r="S84" s="76"/>
    </row>
    <row r="85" spans="1:19" ht="12.75" customHeight="1">
      <c r="A85" s="386"/>
      <c r="B85" s="383"/>
      <c r="C85" s="383"/>
      <c r="D85" s="385"/>
      <c r="E85" s="383"/>
      <c r="F85" s="385"/>
      <c r="G85" s="67"/>
      <c r="H85" s="67"/>
      <c r="I85" s="383"/>
      <c r="J85" s="385"/>
      <c r="K85" s="57"/>
      <c r="L85" s="385"/>
      <c r="M85" s="385"/>
      <c r="N85" s="385"/>
      <c r="O85" s="67"/>
      <c r="P85" s="67"/>
      <c r="Q85" s="67"/>
      <c r="R85" s="67"/>
      <c r="S85" s="76"/>
    </row>
    <row r="86" spans="1:19" ht="12.75" customHeight="1">
      <c r="A86" s="386"/>
      <c r="B86" s="383"/>
      <c r="C86" s="383"/>
      <c r="D86" s="385"/>
      <c r="E86" s="383"/>
      <c r="F86" s="385"/>
      <c r="G86" s="67"/>
      <c r="H86" s="67"/>
      <c r="I86" s="383"/>
      <c r="J86" s="385"/>
      <c r="K86" s="57"/>
      <c r="L86" s="385"/>
      <c r="M86" s="385"/>
      <c r="N86" s="385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1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  <c r="M4" s="7"/>
    </row>
    <row r="5" spans="1:17" ht="12" customHeight="1">
      <c r="A5" s="367">
        <v>1</v>
      </c>
      <c r="B5" s="368">
        <f>VLOOKUP(A5,[1]U16BSL!$B$2:$E$33,2,0)</f>
        <v>3604297</v>
      </c>
      <c r="C5" s="368" t="str">
        <f>VLOOKUP(A5,[1]U16BSL!$B$2:$E$33,3,0)</f>
        <v>飯田　翔</v>
      </c>
      <c r="D5" s="369" t="s">
        <v>5</v>
      </c>
      <c r="E5" s="368" t="str">
        <f>VLOOKUP(A5,[1]U16BSL!$B$2:$E$33,4,0)</f>
        <v>NＪＴＣ</v>
      </c>
      <c r="F5" s="369" t="s">
        <v>6</v>
      </c>
      <c r="G5" s="10"/>
      <c r="H5" s="4"/>
      <c r="I5" s="4"/>
      <c r="J5" s="4"/>
      <c r="K5" s="4"/>
      <c r="L5" s="4"/>
      <c r="M5" s="4"/>
      <c r="O5" s="367"/>
      <c r="P5" s="367"/>
      <c r="Q5" s="369"/>
    </row>
    <row r="6" spans="1:17" ht="12" customHeight="1">
      <c r="A6" s="367"/>
      <c r="B6" s="368"/>
      <c r="C6" s="368"/>
      <c r="D6" s="369"/>
      <c r="E6" s="368"/>
      <c r="F6" s="369"/>
      <c r="G6" s="11"/>
      <c r="H6" s="12"/>
      <c r="I6" s="13"/>
      <c r="J6" s="13"/>
      <c r="K6" s="13"/>
      <c r="L6" s="13"/>
      <c r="M6" s="4"/>
      <c r="O6" s="367"/>
      <c r="P6" s="367"/>
      <c r="Q6" s="369"/>
    </row>
    <row r="7" spans="1:17" ht="12" customHeight="1">
      <c r="A7" s="367">
        <v>2</v>
      </c>
      <c r="B7" s="368">
        <v>3604859</v>
      </c>
      <c r="C7" s="368" t="s">
        <v>814</v>
      </c>
      <c r="D7" s="369" t="s">
        <v>5</v>
      </c>
      <c r="E7" s="368" t="s">
        <v>815</v>
      </c>
      <c r="F7" s="369" t="s">
        <v>99</v>
      </c>
      <c r="G7" s="14"/>
      <c r="H7" s="15"/>
      <c r="I7" s="78"/>
      <c r="J7" s="13"/>
      <c r="K7" s="13"/>
      <c r="L7" s="13"/>
      <c r="M7" s="4"/>
      <c r="O7" s="367"/>
      <c r="P7" s="367"/>
      <c r="Q7" s="369"/>
    </row>
    <row r="8" spans="1:17" ht="12" customHeight="1">
      <c r="A8" s="367"/>
      <c r="B8" s="368"/>
      <c r="C8" s="368"/>
      <c r="D8" s="369"/>
      <c r="E8" s="368"/>
      <c r="F8" s="369"/>
      <c r="G8" s="4"/>
      <c r="H8" s="16"/>
      <c r="I8" s="12"/>
      <c r="J8" s="13"/>
      <c r="K8" s="13"/>
      <c r="L8" s="13"/>
      <c r="M8" s="4"/>
      <c r="O8" s="367"/>
      <c r="P8" s="367"/>
      <c r="Q8" s="369"/>
    </row>
    <row r="9" spans="1:17" ht="12" customHeight="1">
      <c r="A9" s="367">
        <v>3</v>
      </c>
      <c r="B9" s="368">
        <f>VLOOKUP(A9,[1]U16BSL!$B$2:$E$33,2,0)</f>
        <v>3604293</v>
      </c>
      <c r="C9" s="368" t="str">
        <f>VLOOKUP(A9,[1]U16BSL!$B$2:$E$33,3,0)</f>
        <v>神谷　祐太郎</v>
      </c>
      <c r="D9" s="369" t="s">
        <v>5</v>
      </c>
      <c r="E9" s="368" t="str">
        <f>VLOOKUP(A9,[1]U16BSL!$B$2:$E$33,4,0)</f>
        <v>江戸取中</v>
      </c>
      <c r="F9" s="369" t="s">
        <v>117</v>
      </c>
      <c r="G9" s="10"/>
      <c r="H9" s="16"/>
      <c r="I9" s="15"/>
      <c r="J9" s="13"/>
      <c r="K9" s="13"/>
      <c r="L9" s="13"/>
      <c r="M9" s="4"/>
    </row>
    <row r="10" spans="1:17" ht="12" customHeight="1">
      <c r="A10" s="367"/>
      <c r="B10" s="368"/>
      <c r="C10" s="368"/>
      <c r="D10" s="369"/>
      <c r="E10" s="368"/>
      <c r="F10" s="369"/>
      <c r="G10" s="11"/>
      <c r="H10" s="17"/>
      <c r="I10" s="16"/>
      <c r="J10" s="13"/>
      <c r="K10" s="13"/>
      <c r="L10" s="13"/>
      <c r="M10" s="4"/>
    </row>
    <row r="11" spans="1:17" ht="12" customHeight="1">
      <c r="A11" s="367">
        <v>4</v>
      </c>
      <c r="B11" s="368">
        <f>VLOOKUP(A11,[1]U16BSL!$B$2:$E$33,2,0)</f>
        <v>3604602</v>
      </c>
      <c r="C11" s="368" t="str">
        <f>VLOOKUP(A11,[1]U16BSL!$B$2:$E$33,3,0)</f>
        <v>森　信光</v>
      </c>
      <c r="D11" s="369" t="s">
        <v>139</v>
      </c>
      <c r="E11" s="368" t="str">
        <f>VLOOKUP(A11,[1]U16BSL!$B$2:$E$33,4,0)</f>
        <v>NＪＴＣ</v>
      </c>
      <c r="F11" s="369" t="s">
        <v>9</v>
      </c>
      <c r="G11" s="14"/>
      <c r="H11" s="13"/>
      <c r="I11" s="16"/>
      <c r="J11" s="13"/>
      <c r="K11" s="13"/>
      <c r="L11" s="13"/>
      <c r="M11" s="4"/>
      <c r="O11" s="367"/>
      <c r="P11" s="367"/>
      <c r="Q11" s="369"/>
    </row>
    <row r="12" spans="1:17" ht="12" customHeight="1">
      <c r="A12" s="367"/>
      <c r="B12" s="368"/>
      <c r="C12" s="368"/>
      <c r="D12" s="369"/>
      <c r="E12" s="368"/>
      <c r="F12" s="369"/>
      <c r="G12" s="4"/>
      <c r="H12" s="13"/>
      <c r="I12" s="16"/>
      <c r="J12" s="12"/>
      <c r="K12" s="13"/>
      <c r="L12" s="13"/>
      <c r="M12" s="4"/>
      <c r="O12" s="367"/>
      <c r="P12" s="367"/>
      <c r="Q12" s="369"/>
    </row>
    <row r="13" spans="1:17" ht="12" customHeight="1">
      <c r="A13" s="367">
        <v>5</v>
      </c>
      <c r="B13" s="368">
        <v>3604566</v>
      </c>
      <c r="C13" s="368" t="s">
        <v>895</v>
      </c>
      <c r="D13" s="369" t="s">
        <v>5</v>
      </c>
      <c r="E13" s="368" t="s">
        <v>792</v>
      </c>
      <c r="F13" s="369" t="s">
        <v>6</v>
      </c>
      <c r="G13" s="10"/>
      <c r="H13" s="13"/>
      <c r="I13" s="16"/>
      <c r="J13" s="15"/>
      <c r="K13" s="13"/>
      <c r="L13" s="13"/>
      <c r="M13" s="4"/>
      <c r="O13" s="367"/>
      <c r="P13" s="367"/>
      <c r="Q13" s="369"/>
    </row>
    <row r="14" spans="1:17" ht="12" customHeight="1">
      <c r="A14" s="367"/>
      <c r="B14" s="368"/>
      <c r="C14" s="368"/>
      <c r="D14" s="369"/>
      <c r="E14" s="368"/>
      <c r="F14" s="369"/>
      <c r="G14" s="11"/>
      <c r="H14" s="12"/>
      <c r="I14" s="16"/>
      <c r="J14" s="16"/>
      <c r="K14" s="13"/>
      <c r="L14" s="13"/>
      <c r="M14" s="4"/>
      <c r="O14" s="367"/>
      <c r="P14" s="367"/>
      <c r="Q14" s="369"/>
    </row>
    <row r="15" spans="1:17" ht="12" customHeight="1">
      <c r="A15" s="367">
        <v>6</v>
      </c>
      <c r="B15" s="368">
        <f>VLOOKUP(A15,[1]U16BSL!$B$2:$E$33,2,0)</f>
        <v>3604491</v>
      </c>
      <c r="C15" s="368" t="str">
        <f>VLOOKUP(A15,[1]U16BSL!$B$2:$E$33,3,0)</f>
        <v>木村　祥万</v>
      </c>
      <c r="D15" s="369" t="s">
        <v>8</v>
      </c>
      <c r="E15" s="368" t="str">
        <f>VLOOKUP(A15,[1]U16BSL!$B$2:$E$33,4,0)</f>
        <v>ＫＣＪＴＡ</v>
      </c>
      <c r="F15" s="369" t="s">
        <v>6</v>
      </c>
      <c r="G15" s="14"/>
      <c r="H15" s="13"/>
      <c r="I15" s="18"/>
      <c r="J15" s="16"/>
      <c r="K15" s="13"/>
      <c r="L15" s="13"/>
      <c r="M15" s="4"/>
      <c r="O15" s="367"/>
      <c r="P15" s="367"/>
      <c r="Q15" s="369"/>
    </row>
    <row r="16" spans="1:17" ht="12" customHeight="1">
      <c r="A16" s="367"/>
      <c r="B16" s="368"/>
      <c r="C16" s="368"/>
      <c r="D16" s="369"/>
      <c r="E16" s="368"/>
      <c r="F16" s="369"/>
      <c r="G16" s="4"/>
      <c r="H16" s="16"/>
      <c r="I16" s="17"/>
      <c r="J16" s="16"/>
      <c r="K16" s="13"/>
      <c r="L16" s="13"/>
      <c r="M16" s="4"/>
      <c r="O16" s="367"/>
      <c r="P16" s="367"/>
      <c r="Q16" s="369"/>
    </row>
    <row r="17" spans="1:17" ht="12" customHeight="1">
      <c r="A17" s="367">
        <v>7</v>
      </c>
      <c r="B17" s="368">
        <v>3604766</v>
      </c>
      <c r="C17" s="368" t="s">
        <v>891</v>
      </c>
      <c r="D17" s="369" t="s">
        <v>5</v>
      </c>
      <c r="E17" s="368" t="s">
        <v>896</v>
      </c>
      <c r="F17" s="369" t="s">
        <v>6</v>
      </c>
      <c r="G17" s="10"/>
      <c r="H17" s="16"/>
      <c r="I17" s="13"/>
      <c r="J17" s="16"/>
      <c r="K17" s="13"/>
      <c r="L17" s="13"/>
      <c r="M17" s="4"/>
      <c r="O17" s="367"/>
      <c r="P17" s="367"/>
      <c r="Q17" s="369"/>
    </row>
    <row r="18" spans="1:17" ht="12" customHeight="1">
      <c r="A18" s="367"/>
      <c r="B18" s="368"/>
      <c r="C18" s="368"/>
      <c r="D18" s="369"/>
      <c r="E18" s="368"/>
      <c r="F18" s="369"/>
      <c r="G18" s="11"/>
      <c r="H18" s="17"/>
      <c r="I18" s="13"/>
      <c r="J18" s="16"/>
      <c r="K18" s="13"/>
      <c r="L18" s="13"/>
      <c r="M18" s="4"/>
      <c r="O18" s="367"/>
      <c r="P18" s="367"/>
      <c r="Q18" s="369"/>
    </row>
    <row r="19" spans="1:17" ht="12" customHeight="1">
      <c r="A19" s="367">
        <v>8</v>
      </c>
      <c r="B19" s="368">
        <f>VLOOKUP(A19,[1]U16BSL!$B$2:$E$33,2,0)</f>
        <v>3604342</v>
      </c>
      <c r="C19" s="368" t="str">
        <f>VLOOKUP(A19,[1]U16BSL!$B$2:$E$33,3,0)</f>
        <v xml:space="preserve">松藤　悠 </v>
      </c>
      <c r="D19" s="369" t="s">
        <v>140</v>
      </c>
      <c r="E19" s="368" t="str">
        <f>VLOOKUP(A19,[1]U16BSL!$B$2:$E$33,4,0)</f>
        <v>ＣＳＪ</v>
      </c>
      <c r="F19" s="369" t="s">
        <v>6</v>
      </c>
      <c r="G19" s="14"/>
      <c r="H19" s="13"/>
      <c r="I19" s="13"/>
      <c r="J19" s="16"/>
      <c r="K19" s="13"/>
      <c r="L19" s="13"/>
      <c r="M19" s="4"/>
      <c r="O19" s="367"/>
      <c r="P19" s="367"/>
      <c r="Q19" s="369"/>
    </row>
    <row r="20" spans="1:17" ht="12" customHeight="1">
      <c r="A20" s="367"/>
      <c r="B20" s="368"/>
      <c r="C20" s="368"/>
      <c r="D20" s="369"/>
      <c r="E20" s="368"/>
      <c r="F20" s="369"/>
      <c r="G20" s="4"/>
      <c r="H20" s="13"/>
      <c r="I20" s="13"/>
      <c r="J20" s="16"/>
      <c r="K20" s="12"/>
      <c r="L20" s="13"/>
      <c r="M20" s="4"/>
      <c r="O20" s="367"/>
      <c r="P20" s="367"/>
      <c r="Q20" s="369"/>
    </row>
    <row r="21" spans="1:17" ht="12" customHeight="1">
      <c r="A21" s="367">
        <v>9</v>
      </c>
      <c r="B21" s="368">
        <f>VLOOKUP(A21,[1]U16BSL!$B$2:$E$33,2,0)</f>
        <v>3604453</v>
      </c>
      <c r="C21" s="368" t="str">
        <f>VLOOKUP(A21,[1]U16BSL!$B$2:$E$33,3,0)</f>
        <v>松崎　稜太朗</v>
      </c>
      <c r="D21" s="369" t="s">
        <v>140</v>
      </c>
      <c r="E21" s="368" t="str">
        <f>VLOOKUP(A21,[1]U16BSL!$B$2:$E$33,4,0)</f>
        <v>ＫＣＪＴＡ</v>
      </c>
      <c r="F21" s="369" t="s">
        <v>141</v>
      </c>
      <c r="G21" s="10"/>
      <c r="H21" s="13"/>
      <c r="I21" s="13"/>
      <c r="J21" s="16"/>
      <c r="K21" s="15"/>
      <c r="L21" s="13"/>
      <c r="M21" s="4"/>
      <c r="O21" s="382"/>
      <c r="P21" s="382"/>
      <c r="Q21" s="381"/>
    </row>
    <row r="22" spans="1:17" ht="12" customHeight="1">
      <c r="A22" s="367"/>
      <c r="B22" s="368"/>
      <c r="C22" s="368"/>
      <c r="D22" s="369"/>
      <c r="E22" s="368"/>
      <c r="F22" s="369"/>
      <c r="G22" s="11"/>
      <c r="H22" s="12"/>
      <c r="I22" s="13"/>
      <c r="J22" s="16"/>
      <c r="K22" s="16"/>
      <c r="L22" s="13"/>
      <c r="M22" s="4"/>
      <c r="O22" s="382"/>
      <c r="P22" s="382"/>
      <c r="Q22" s="381"/>
    </row>
    <row r="23" spans="1:17" ht="12" customHeight="1">
      <c r="A23" s="367">
        <v>10</v>
      </c>
      <c r="B23" s="368">
        <f>VLOOKUP(A23,[1]U16BSL!$B$2:$E$33,2,0)</f>
        <v>3604625</v>
      </c>
      <c r="C23" s="368" t="str">
        <f>VLOOKUP(A23,[1]U16BSL!$B$2:$E$33,3,0)</f>
        <v>長谷川　新</v>
      </c>
      <c r="D23" s="369" t="s">
        <v>139</v>
      </c>
      <c r="E23" s="368" t="str">
        <f>VLOOKUP(A23,[1]U16BSL!$B$2:$E$33,4,0)</f>
        <v>NＪＴＣ</v>
      </c>
      <c r="F23" s="369" t="s">
        <v>6</v>
      </c>
      <c r="G23" s="14"/>
      <c r="H23" s="15"/>
      <c r="I23" s="13"/>
      <c r="J23" s="16"/>
      <c r="K23" s="16"/>
      <c r="L23" s="13"/>
      <c r="M23" s="4"/>
      <c r="O23" s="367"/>
      <c r="P23" s="367"/>
      <c r="Q23" s="369"/>
    </row>
    <row r="24" spans="1:17" ht="12" customHeight="1">
      <c r="A24" s="367"/>
      <c r="B24" s="368"/>
      <c r="C24" s="368"/>
      <c r="D24" s="369"/>
      <c r="E24" s="368"/>
      <c r="F24" s="369"/>
      <c r="G24" s="4"/>
      <c r="H24" s="16"/>
      <c r="I24" s="12"/>
      <c r="J24" s="16"/>
      <c r="K24" s="16"/>
      <c r="L24" s="13"/>
      <c r="M24" s="4"/>
      <c r="O24" s="367"/>
      <c r="P24" s="367"/>
      <c r="Q24" s="369"/>
    </row>
    <row r="25" spans="1:17" ht="12" customHeight="1">
      <c r="A25" s="367">
        <v>11</v>
      </c>
      <c r="B25" s="368">
        <f>VLOOKUP(A25,[1]U16BSL!$B$2:$E$33,2,0)</f>
        <v>3604640</v>
      </c>
      <c r="C25" s="368" t="str">
        <f>VLOOKUP(A25,[1]U16BSL!$B$2:$E$33,3,0)</f>
        <v>園山　嘉秀</v>
      </c>
      <c r="D25" s="369" t="s">
        <v>98</v>
      </c>
      <c r="E25" s="368" t="str">
        <f>VLOOKUP(A25,[1]U16BSL!$B$2:$E$33,4,0)</f>
        <v>大洗ビーチＴＣ</v>
      </c>
      <c r="F25" s="369" t="s">
        <v>6</v>
      </c>
      <c r="G25" s="10"/>
      <c r="H25" s="16"/>
      <c r="I25" s="15"/>
      <c r="J25" s="16"/>
      <c r="K25" s="16"/>
      <c r="L25" s="13"/>
      <c r="M25" s="4"/>
      <c r="O25" s="367"/>
      <c r="P25" s="367"/>
      <c r="Q25" s="369"/>
    </row>
    <row r="26" spans="1:17" ht="12" customHeight="1">
      <c r="A26" s="367"/>
      <c r="B26" s="368"/>
      <c r="C26" s="368"/>
      <c r="D26" s="369"/>
      <c r="E26" s="368"/>
      <c r="F26" s="369"/>
      <c r="G26" s="11"/>
      <c r="H26" s="17"/>
      <c r="I26" s="16"/>
      <c r="J26" s="16"/>
      <c r="K26" s="16"/>
      <c r="L26" s="13"/>
      <c r="M26" s="4"/>
      <c r="O26" s="367"/>
      <c r="P26" s="367"/>
      <c r="Q26" s="369"/>
    </row>
    <row r="27" spans="1:17" ht="12" customHeight="1">
      <c r="A27" s="367">
        <v>12</v>
      </c>
      <c r="B27" s="368">
        <f>VLOOKUP(A27,[1]U16BSL!$B$2:$E$33,2,0)</f>
        <v>3604505</v>
      </c>
      <c r="C27" s="368" t="str">
        <f>VLOOKUP(A27,[1]U16BSL!$B$2:$E$33,3,0)</f>
        <v>遠峯　玄覚</v>
      </c>
      <c r="D27" s="369" t="s">
        <v>142</v>
      </c>
      <c r="E27" s="368" t="str">
        <f>VLOOKUP(A27,[1]U16BSL!$B$2:$E$33,4,0)</f>
        <v>ＫＣＪＴＡ</v>
      </c>
      <c r="F27" s="369" t="s">
        <v>99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67"/>
      <c r="B28" s="368"/>
      <c r="C28" s="368"/>
      <c r="D28" s="369"/>
      <c r="E28" s="368"/>
      <c r="F28" s="369"/>
      <c r="G28" s="4"/>
      <c r="H28" s="13"/>
      <c r="I28" s="16"/>
      <c r="J28" s="17"/>
      <c r="K28" s="16"/>
      <c r="L28" s="13"/>
      <c r="M28" s="4"/>
    </row>
    <row r="29" spans="1:17" ht="12" customHeight="1">
      <c r="A29" s="367">
        <v>13</v>
      </c>
      <c r="B29" s="368">
        <f>VLOOKUP(A29,[1]U16BSL!$B$2:$E$33,2,0)</f>
        <v>3604735</v>
      </c>
      <c r="C29" s="368" t="str">
        <f>VLOOKUP(A29,[1]U16BSL!$B$2:$E$33,3,0)</f>
        <v>渡邊　湧野</v>
      </c>
      <c r="D29" s="369" t="s">
        <v>5</v>
      </c>
      <c r="E29" s="368" t="str">
        <f>VLOOKUP(A29,[1]U16BSL!$B$2:$E$33,4,0)</f>
        <v>NＪＴＣ</v>
      </c>
      <c r="F29" s="369" t="s">
        <v>6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67"/>
      <c r="B30" s="368"/>
      <c r="C30" s="368"/>
      <c r="D30" s="369"/>
      <c r="E30" s="368"/>
      <c r="F30" s="369"/>
      <c r="G30" s="11"/>
      <c r="H30" s="12"/>
      <c r="I30" s="16"/>
      <c r="J30" s="13"/>
      <c r="K30" s="16"/>
      <c r="L30" s="13"/>
      <c r="M30" s="4"/>
    </row>
    <row r="31" spans="1:17" ht="12" customHeight="1">
      <c r="A31" s="367">
        <v>14</v>
      </c>
      <c r="B31" s="368">
        <v>3604853</v>
      </c>
      <c r="C31" s="368" t="s">
        <v>897</v>
      </c>
      <c r="D31" s="369" t="s">
        <v>5</v>
      </c>
      <c r="E31" s="368" t="s">
        <v>898</v>
      </c>
      <c r="F31" s="369" t="s">
        <v>6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67"/>
      <c r="B32" s="368"/>
      <c r="C32" s="368"/>
      <c r="D32" s="369"/>
      <c r="E32" s="368"/>
      <c r="F32" s="369"/>
      <c r="G32" s="4"/>
      <c r="H32" s="16"/>
      <c r="I32" s="17"/>
      <c r="J32" s="13"/>
      <c r="K32" s="16"/>
      <c r="L32" s="13"/>
      <c r="M32" s="4"/>
    </row>
    <row r="33" spans="1:13" ht="12" customHeight="1">
      <c r="A33" s="367">
        <v>15</v>
      </c>
      <c r="B33" s="368">
        <f>VLOOKUP(A33,[1]U16BSL!$B$2:$E$33,2,0)</f>
        <v>3604468</v>
      </c>
      <c r="C33" s="368" t="str">
        <f>VLOOKUP(A33,[1]U16BSL!$B$2:$E$33,3,0)</f>
        <v>村山　疾風</v>
      </c>
      <c r="D33" s="369" t="s">
        <v>98</v>
      </c>
      <c r="E33" s="368" t="str">
        <f>VLOOKUP(A33,[1]U16BSL!$B$2:$E$33,4,0)</f>
        <v>NＪＴＣ</v>
      </c>
      <c r="F33" s="369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7"/>
      <c r="B34" s="368"/>
      <c r="C34" s="368"/>
      <c r="D34" s="369"/>
      <c r="E34" s="368"/>
      <c r="F34" s="369"/>
      <c r="G34" s="11"/>
      <c r="H34" s="17"/>
      <c r="I34" s="13"/>
      <c r="J34" s="13"/>
      <c r="K34" s="16"/>
      <c r="L34" s="13"/>
      <c r="M34" s="4"/>
    </row>
    <row r="35" spans="1:13" ht="12" customHeight="1">
      <c r="A35" s="367">
        <v>16</v>
      </c>
      <c r="B35" s="368">
        <f>VLOOKUP(A35,[1]U16BSL!$B$2:$E$33,2,0)</f>
        <v>3604208</v>
      </c>
      <c r="C35" s="368" t="str">
        <f>VLOOKUP(A35,[1]U16BSL!$B$2:$E$33,3,0)</f>
        <v>仙石 圭汰</v>
      </c>
      <c r="D35" s="369" t="s">
        <v>143</v>
      </c>
      <c r="E35" s="368" t="str">
        <f>VLOOKUP(A35,[1]U16BSL!$B$2:$E$33,4,0)</f>
        <v>ＣＳＪ</v>
      </c>
      <c r="F35" s="369" t="s">
        <v>99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7"/>
      <c r="B36" s="368"/>
      <c r="C36" s="368"/>
      <c r="D36" s="369"/>
      <c r="E36" s="368"/>
      <c r="F36" s="369"/>
      <c r="G36" s="4"/>
      <c r="H36" s="13"/>
      <c r="I36" s="13"/>
      <c r="J36" s="13"/>
      <c r="K36" s="16"/>
      <c r="L36" s="12"/>
      <c r="M36" s="4"/>
    </row>
    <row r="37" spans="1:13" ht="12" customHeight="1">
      <c r="A37" s="367">
        <v>17</v>
      </c>
      <c r="B37" s="368">
        <f>VLOOKUP(A37,[1]U16BSL!$B$2:$E$33,2,0)</f>
        <v>3604541</v>
      </c>
      <c r="C37" s="368" t="str">
        <f>VLOOKUP(A37,[1]U16BSL!$B$2:$E$33,3,0)</f>
        <v>藤原　浩剛</v>
      </c>
      <c r="D37" s="369" t="s">
        <v>143</v>
      </c>
      <c r="E37" s="368" t="str">
        <f>VLOOKUP(A37,[1]U16BSL!$B$2:$E$33,4,0)</f>
        <v>霞ヶ浦高</v>
      </c>
      <c r="F37" s="369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7"/>
      <c r="B38" s="368"/>
      <c r="C38" s="368"/>
      <c r="D38" s="369"/>
      <c r="E38" s="368"/>
      <c r="F38" s="369"/>
      <c r="G38" s="11"/>
      <c r="H38" s="12"/>
      <c r="I38" s="13"/>
      <c r="J38" s="13"/>
      <c r="K38" s="16"/>
      <c r="L38" s="22"/>
      <c r="M38" s="21"/>
    </row>
    <row r="39" spans="1:13" ht="12" customHeight="1">
      <c r="A39" s="367">
        <v>18</v>
      </c>
      <c r="B39" s="368">
        <v>3604591</v>
      </c>
      <c r="C39" s="368" t="s">
        <v>899</v>
      </c>
      <c r="D39" s="369" t="s">
        <v>5</v>
      </c>
      <c r="E39" s="368" t="s">
        <v>782</v>
      </c>
      <c r="F39" s="369" t="s">
        <v>141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7"/>
      <c r="B40" s="368"/>
      <c r="C40" s="368"/>
      <c r="D40" s="369"/>
      <c r="E40" s="368"/>
      <c r="F40" s="369"/>
      <c r="G40" s="4"/>
      <c r="H40" s="16"/>
      <c r="I40" s="12"/>
      <c r="J40" s="13"/>
      <c r="K40" s="16"/>
      <c r="L40" s="22"/>
      <c r="M40" s="21"/>
    </row>
    <row r="41" spans="1:13" ht="12" customHeight="1">
      <c r="A41" s="367">
        <v>19</v>
      </c>
      <c r="B41" s="368">
        <v>3604793</v>
      </c>
      <c r="C41" s="368" t="s">
        <v>884</v>
      </c>
      <c r="D41" s="369" t="s">
        <v>98</v>
      </c>
      <c r="E41" s="368" t="s">
        <v>763</v>
      </c>
      <c r="F41" s="369" t="s">
        <v>144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7"/>
      <c r="B42" s="368"/>
      <c r="C42" s="368"/>
      <c r="D42" s="369"/>
      <c r="E42" s="368"/>
      <c r="F42" s="369"/>
      <c r="G42" s="11"/>
      <c r="H42" s="17"/>
      <c r="I42" s="16"/>
      <c r="J42" s="13"/>
      <c r="K42" s="16"/>
      <c r="L42" s="22"/>
      <c r="M42" s="21"/>
    </row>
    <row r="43" spans="1:13" ht="12" customHeight="1">
      <c r="A43" s="367">
        <v>20</v>
      </c>
      <c r="B43" s="368">
        <f>VLOOKUP(A43,[1]U16BSL!$B$2:$E$33,2,0)</f>
        <v>3604753</v>
      </c>
      <c r="C43" s="368" t="str">
        <f>VLOOKUP(A43,[1]U16BSL!$B$2:$E$33,3,0)</f>
        <v>岡田　陽彦</v>
      </c>
      <c r="D43" s="369" t="s">
        <v>139</v>
      </c>
      <c r="E43" s="368" t="str">
        <f>VLOOKUP(A43,[1]U16BSL!$B$2:$E$33,4,0)</f>
        <v>NＪＴＣ</v>
      </c>
      <c r="F43" s="369" t="s">
        <v>141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7"/>
      <c r="B44" s="368"/>
      <c r="C44" s="368"/>
      <c r="D44" s="369"/>
      <c r="E44" s="368"/>
      <c r="F44" s="369"/>
      <c r="G44" s="4"/>
      <c r="H44" s="13"/>
      <c r="I44" s="16"/>
      <c r="J44" s="12"/>
      <c r="K44" s="16"/>
      <c r="L44" s="22"/>
      <c r="M44" s="21"/>
    </row>
    <row r="45" spans="1:13" ht="12" customHeight="1">
      <c r="A45" s="367">
        <v>21</v>
      </c>
      <c r="B45" s="368">
        <f>VLOOKUP(A45,[1]U16BSL!$B$2:$E$33,2,0)</f>
        <v>3604579</v>
      </c>
      <c r="C45" s="368" t="str">
        <f>VLOOKUP(A45,[1]U16BSL!$B$2:$E$33,3,0)</f>
        <v>小松崎　陸</v>
      </c>
      <c r="D45" s="369" t="s">
        <v>5</v>
      </c>
      <c r="E45" s="368" t="str">
        <f>VLOOKUP(A45,[1]U16BSL!$B$2:$E$33,4,0)</f>
        <v>NＪＴＣ</v>
      </c>
      <c r="F45" s="369" t="s">
        <v>141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7"/>
      <c r="B46" s="368"/>
      <c r="C46" s="368"/>
      <c r="D46" s="369"/>
      <c r="E46" s="368"/>
      <c r="F46" s="369"/>
      <c r="G46" s="11"/>
      <c r="H46" s="12"/>
      <c r="I46" s="16"/>
      <c r="J46" s="16"/>
      <c r="K46" s="16"/>
      <c r="L46" s="22"/>
      <c r="M46" s="21"/>
    </row>
    <row r="47" spans="1:13" ht="12" customHeight="1">
      <c r="A47" s="367">
        <v>22</v>
      </c>
      <c r="B47" s="368">
        <f>VLOOKUP(A47,[1]U16BSL!$B$2:$E$33,2,0)</f>
        <v>3604405</v>
      </c>
      <c r="C47" s="368" t="str">
        <f>VLOOKUP(A47,[1]U16BSL!$B$2:$E$33,3,0)</f>
        <v>大塚　生吹</v>
      </c>
      <c r="D47" s="369" t="s">
        <v>5</v>
      </c>
      <c r="E47" s="368" t="str">
        <f>VLOOKUP(A47,[1]U16BSL!$B$2:$E$33,4,0)</f>
        <v>ＣＳＪ</v>
      </c>
      <c r="F47" s="369" t="s">
        <v>99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7"/>
      <c r="B48" s="368"/>
      <c r="C48" s="368"/>
      <c r="D48" s="369"/>
      <c r="E48" s="368"/>
      <c r="F48" s="369"/>
      <c r="G48" s="4"/>
      <c r="H48" s="16"/>
      <c r="I48" s="17"/>
      <c r="J48" s="16"/>
      <c r="K48" s="16"/>
      <c r="L48" s="22"/>
      <c r="M48" s="21"/>
    </row>
    <row r="49" spans="1:17" ht="12" customHeight="1">
      <c r="A49" s="367">
        <v>23</v>
      </c>
      <c r="B49" s="368">
        <v>3604734</v>
      </c>
      <c r="C49" s="368" t="s">
        <v>900</v>
      </c>
      <c r="D49" s="369" t="s">
        <v>5</v>
      </c>
      <c r="E49" s="368" t="s">
        <v>901</v>
      </c>
      <c r="F49" s="369" t="s">
        <v>6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67"/>
      <c r="B50" s="368"/>
      <c r="C50" s="368"/>
      <c r="D50" s="369"/>
      <c r="E50" s="368"/>
      <c r="F50" s="369"/>
      <c r="G50" s="11"/>
      <c r="H50" s="17"/>
      <c r="I50" s="13"/>
      <c r="J50" s="16"/>
      <c r="K50" s="16"/>
      <c r="L50" s="22"/>
      <c r="M50" s="21"/>
    </row>
    <row r="51" spans="1:17" ht="12" customHeight="1">
      <c r="A51" s="367">
        <v>24</v>
      </c>
      <c r="B51" s="368">
        <f>VLOOKUP(A51,[1]U16BSL!$B$2:$E$33,2,0)</f>
        <v>3604552</v>
      </c>
      <c r="C51" s="368" t="str">
        <f>VLOOKUP(A51,[1]U16BSL!$B$2:$E$33,3,0)</f>
        <v>小林　良徳</v>
      </c>
      <c r="D51" s="369" t="s">
        <v>98</v>
      </c>
      <c r="E51" s="368" t="str">
        <f>VLOOKUP(A51,[1]U16BSL!$B$2:$E$33,4,0)</f>
        <v>ＫＣＪＴＡ</v>
      </c>
      <c r="F51" s="369" t="s">
        <v>99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67"/>
      <c r="B52" s="368"/>
      <c r="C52" s="368"/>
      <c r="D52" s="369"/>
      <c r="E52" s="368"/>
      <c r="F52" s="369"/>
      <c r="G52" s="4"/>
      <c r="H52" s="13"/>
      <c r="I52" s="13"/>
      <c r="J52" s="16"/>
      <c r="K52" s="17"/>
      <c r="L52" s="22"/>
      <c r="M52" s="21"/>
    </row>
    <row r="53" spans="1:17" ht="12" customHeight="1">
      <c r="A53" s="367">
        <v>25</v>
      </c>
      <c r="B53" s="368">
        <f>VLOOKUP(A53,[1]U16BSL!$B$2:$E$33,2,0)</f>
        <v>3604953</v>
      </c>
      <c r="C53" s="368" t="str">
        <f>VLOOKUP(A53,[1]U16BSL!$B$2:$E$33,3,0)</f>
        <v>市野瀬　楓</v>
      </c>
      <c r="D53" s="369" t="s">
        <v>98</v>
      </c>
      <c r="E53" s="368" t="str">
        <f>VLOOKUP(A53,[1]U16BSL!$B$2:$E$33,4,0)</f>
        <v>霞ヶ浦高</v>
      </c>
      <c r="F53" s="369" t="s">
        <v>6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67"/>
      <c r="B54" s="368"/>
      <c r="C54" s="368"/>
      <c r="D54" s="369"/>
      <c r="E54" s="368"/>
      <c r="F54" s="369"/>
      <c r="G54" s="11"/>
      <c r="H54" s="12"/>
      <c r="I54" s="13"/>
      <c r="J54" s="16"/>
      <c r="K54" s="13"/>
      <c r="L54" s="22"/>
      <c r="M54" s="21"/>
    </row>
    <row r="55" spans="1:17" ht="12" customHeight="1">
      <c r="A55" s="367">
        <v>26</v>
      </c>
      <c r="B55" s="368">
        <f>VLOOKUP(A55,[1]U16BSL!$B$2:$E$33,2,0)</f>
        <v>3604406</v>
      </c>
      <c r="C55" s="368" t="str">
        <f>VLOOKUP(A55,[1]U16BSL!$B$2:$E$33,3,0)</f>
        <v>荒木　龍冴</v>
      </c>
      <c r="D55" s="369" t="s">
        <v>5</v>
      </c>
      <c r="E55" s="368" t="str">
        <f>VLOOKUP(A55,[1]U16BSL!$B$2:$E$33,4,0)</f>
        <v>ＣＳＪ</v>
      </c>
      <c r="F55" s="369" t="s">
        <v>144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67"/>
      <c r="B56" s="368"/>
      <c r="C56" s="368"/>
      <c r="D56" s="369"/>
      <c r="E56" s="368"/>
      <c r="F56" s="369"/>
      <c r="G56" s="4"/>
      <c r="H56" s="16"/>
      <c r="I56" s="12"/>
      <c r="J56" s="16"/>
      <c r="K56" s="13"/>
      <c r="L56" s="22"/>
      <c r="M56" s="21"/>
    </row>
    <row r="57" spans="1:17" ht="12" customHeight="1">
      <c r="A57" s="367">
        <v>27</v>
      </c>
      <c r="B57" s="368">
        <f>VLOOKUP(A57,[1]U16BSL!$B$2:$E$33,2,0)</f>
        <v>3604530</v>
      </c>
      <c r="C57" s="368" t="str">
        <f>VLOOKUP(A57,[1]U16BSL!$B$2:$E$33,3,0)</f>
        <v>菅谷　哲司</v>
      </c>
      <c r="D57" s="369" t="s">
        <v>64</v>
      </c>
      <c r="E57" s="368" t="str">
        <f>VLOOKUP(A57,[1]U16BSL!$B$2:$E$33,4,0)</f>
        <v>大洗ビーチＴＣ</v>
      </c>
      <c r="F57" s="369" t="s">
        <v>99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67"/>
      <c r="B58" s="368"/>
      <c r="C58" s="368"/>
      <c r="D58" s="369"/>
      <c r="E58" s="368"/>
      <c r="F58" s="369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67">
        <v>28</v>
      </c>
      <c r="B59" s="368">
        <v>3604504</v>
      </c>
      <c r="C59" s="368" t="s">
        <v>724</v>
      </c>
      <c r="D59" s="369" t="s">
        <v>98</v>
      </c>
      <c r="E59" s="368" t="s">
        <v>902</v>
      </c>
      <c r="F59" s="369" t="s">
        <v>99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67"/>
      <c r="B60" s="368"/>
      <c r="C60" s="368"/>
      <c r="D60" s="369"/>
      <c r="E60" s="368"/>
      <c r="F60" s="369"/>
      <c r="G60" s="4"/>
      <c r="H60" s="13"/>
      <c r="I60" s="16"/>
      <c r="J60" s="17"/>
      <c r="K60" s="13"/>
      <c r="L60" s="22"/>
      <c r="M60" s="21"/>
    </row>
    <row r="61" spans="1:17" ht="12" customHeight="1">
      <c r="A61" s="367">
        <v>29</v>
      </c>
      <c r="B61" s="368">
        <f>VLOOKUP(A61,[1]U16BSL!$B$2:$E$33,2,0)</f>
        <v>3604626</v>
      </c>
      <c r="C61" s="368" t="str">
        <f>VLOOKUP(A61,[1]U16BSL!$B$2:$E$33,3,0)</f>
        <v>長谷川　開</v>
      </c>
      <c r="D61" s="369" t="s">
        <v>98</v>
      </c>
      <c r="E61" s="368" t="str">
        <f>VLOOKUP(A61,[1]U16BSL!$B$2:$E$33,4,0)</f>
        <v>NＪＴＣ</v>
      </c>
      <c r="F61" s="369" t="s">
        <v>6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67"/>
      <c r="B62" s="368"/>
      <c r="C62" s="368"/>
      <c r="D62" s="369"/>
      <c r="E62" s="368"/>
      <c r="F62" s="369"/>
      <c r="G62" s="11"/>
      <c r="H62" s="12"/>
      <c r="I62" s="16"/>
      <c r="J62" s="13"/>
      <c r="K62" s="13"/>
      <c r="L62" s="22"/>
      <c r="M62" s="21"/>
    </row>
    <row r="63" spans="1:17" ht="12" customHeight="1">
      <c r="A63" s="367">
        <v>30</v>
      </c>
      <c r="B63" s="368">
        <v>3604631</v>
      </c>
      <c r="C63" s="368" t="s">
        <v>889</v>
      </c>
      <c r="D63" s="369" t="s">
        <v>98</v>
      </c>
      <c r="E63" s="368" t="s">
        <v>903</v>
      </c>
      <c r="F63" s="369" t="s">
        <v>144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67"/>
      <c r="B64" s="368"/>
      <c r="C64" s="368"/>
      <c r="D64" s="369"/>
      <c r="E64" s="368"/>
      <c r="F64" s="369"/>
      <c r="G64" s="4"/>
      <c r="H64" s="16"/>
      <c r="I64" s="17"/>
      <c r="J64" s="13"/>
      <c r="K64" s="13"/>
      <c r="L64" s="22"/>
      <c r="M64" s="21"/>
    </row>
    <row r="65" spans="1:13" ht="12" customHeight="1">
      <c r="A65" s="367">
        <v>31</v>
      </c>
      <c r="B65" s="368">
        <f>VLOOKUP(A65,[1]U16BSL!$B$2:$E$33,2,0)</f>
        <v>3604708</v>
      </c>
      <c r="C65" s="368" t="str">
        <f>VLOOKUP(A65,[1]U16BSL!$B$2:$E$33,3,0)</f>
        <v>永作　蓮</v>
      </c>
      <c r="D65" s="369" t="s">
        <v>139</v>
      </c>
      <c r="E65" s="368" t="str">
        <f>VLOOKUP(A65,[1]U16BSL!$B$2:$E$33,4,0)</f>
        <v>ＣＳＪ</v>
      </c>
      <c r="F65" s="369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7"/>
      <c r="B66" s="368"/>
      <c r="C66" s="368"/>
      <c r="D66" s="369"/>
      <c r="E66" s="368"/>
      <c r="F66" s="369"/>
      <c r="G66" s="11"/>
      <c r="H66" s="17"/>
      <c r="I66" s="13"/>
      <c r="J66" s="13"/>
      <c r="K66" s="13"/>
      <c r="L66" s="22"/>
      <c r="M66" s="21"/>
    </row>
    <row r="67" spans="1:13" ht="12" customHeight="1">
      <c r="A67" s="367">
        <v>32</v>
      </c>
      <c r="B67" s="368">
        <f>VLOOKUP(A67,[1]U16BSL!$B$2:$E$33,2,0)</f>
        <v>3604172</v>
      </c>
      <c r="C67" s="368" t="str">
        <f>VLOOKUP(A67,[1]U16BSL!$B$2:$E$33,3,0)</f>
        <v xml:space="preserve">飯泉　涼 </v>
      </c>
      <c r="D67" s="369" t="s">
        <v>5</v>
      </c>
      <c r="E67" s="368" t="str">
        <f>VLOOKUP(A67,[1]U16BSL!$B$2:$E$33,4,0)</f>
        <v>ＣＳＪ</v>
      </c>
      <c r="F67" s="369" t="s">
        <v>99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7"/>
      <c r="B68" s="368"/>
      <c r="C68" s="368"/>
      <c r="D68" s="369"/>
      <c r="E68" s="368"/>
      <c r="F68" s="369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13.25" style="27" bestFit="1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45</v>
      </c>
      <c r="B2" s="81"/>
      <c r="C2" s="79"/>
      <c r="D2" s="79"/>
      <c r="E2" s="79"/>
    </row>
    <row r="3" spans="1:12">
      <c r="G3" s="61"/>
      <c r="H3" s="83" t="s">
        <v>145</v>
      </c>
    </row>
    <row r="4" spans="1:12">
      <c r="G4" s="49"/>
      <c r="H4" s="49"/>
    </row>
    <row r="5" spans="1:12" customFormat="1" ht="13.5" customHeight="1">
      <c r="A5" s="372">
        <v>1</v>
      </c>
      <c r="B5" s="373">
        <f>VLOOKUP(A5,[1]U16BDL!$B$17:$H$105,2,0)</f>
        <v>3604640</v>
      </c>
      <c r="C5" s="373" t="str">
        <f>VLOOKUP(A5,[1]U16BDL!$B$17:$H$105,3,0)</f>
        <v>園山　嘉秀</v>
      </c>
      <c r="D5" s="373" t="s">
        <v>146</v>
      </c>
      <c r="E5" s="373" t="str">
        <f>VLOOKUP(A5,[1]U16BDL!$B$17:$H$105,4,0)</f>
        <v>大洗ビーチＴＣ</v>
      </c>
      <c r="F5" s="374" t="s">
        <v>11</v>
      </c>
      <c r="G5" s="27"/>
      <c r="H5" s="27"/>
      <c r="I5" s="23"/>
      <c r="J5" s="387"/>
      <c r="K5" s="387"/>
      <c r="L5" s="387"/>
    </row>
    <row r="6" spans="1:12" customFormat="1" ht="13.5" customHeight="1">
      <c r="A6" s="372"/>
      <c r="B6" s="373"/>
      <c r="C6" s="373"/>
      <c r="D6" s="373"/>
      <c r="E6" s="373"/>
      <c r="F6" s="374"/>
      <c r="G6" s="36"/>
      <c r="H6" s="27"/>
      <c r="I6" s="23"/>
      <c r="J6" s="387"/>
      <c r="K6" s="387"/>
      <c r="L6" s="387"/>
    </row>
    <row r="7" spans="1:12" customFormat="1" ht="13.5" customHeight="1">
      <c r="A7" s="372"/>
      <c r="B7" s="376">
        <f>VLOOKUP(A5,[1]U16BDL!$B$17:$H$105,5,0)</f>
        <v>3604579</v>
      </c>
      <c r="C7" s="376" t="str">
        <f>VLOOKUP(A5,[1]U16BDL!$B$17:$H$105,6,0)</f>
        <v>小松﨑　陸</v>
      </c>
      <c r="D7" s="376" t="s">
        <v>146</v>
      </c>
      <c r="E7" s="376" t="str">
        <f>VLOOKUP(A5,[1]U16BDL!$B$17:$H$105,7,0)</f>
        <v>NＪＴＣ</v>
      </c>
      <c r="F7" s="382" t="s">
        <v>147</v>
      </c>
      <c r="G7" s="28"/>
      <c r="H7" s="27"/>
      <c r="I7" s="23"/>
      <c r="J7" s="388"/>
      <c r="K7" s="388"/>
      <c r="L7" s="388"/>
    </row>
    <row r="8" spans="1:12" customFormat="1" ht="13.5" customHeight="1">
      <c r="A8" s="372"/>
      <c r="B8" s="376"/>
      <c r="C8" s="376"/>
      <c r="D8" s="376"/>
      <c r="E8" s="376"/>
      <c r="F8" s="382"/>
      <c r="G8" s="29"/>
      <c r="H8" s="136" t="s">
        <v>877</v>
      </c>
      <c r="I8" s="370" t="s">
        <v>641</v>
      </c>
      <c r="J8" s="388"/>
      <c r="K8" s="388"/>
      <c r="L8" s="388"/>
    </row>
    <row r="9" spans="1:12" customFormat="1" ht="13.5" customHeight="1">
      <c r="A9" s="372">
        <v>2</v>
      </c>
      <c r="B9" s="373">
        <f>VLOOKUP(A9,[1]U16BDL!$B$17:$H$105,2,0)</f>
        <v>3604833</v>
      </c>
      <c r="C9" s="373" t="str">
        <f>VLOOKUP(A9,[1]U16BDL!$B$17:$H$105,3,0)</f>
        <v>中村　悠真</v>
      </c>
      <c r="D9" s="373" t="s">
        <v>148</v>
      </c>
      <c r="E9" s="373" t="str">
        <f>VLOOKUP(A9,[1]U16BDL!$B$17:$H$105,4,0)</f>
        <v>三笠ＴＳ</v>
      </c>
      <c r="F9" s="374" t="s">
        <v>78</v>
      </c>
      <c r="G9" s="29"/>
      <c r="H9" s="341">
        <v>63</v>
      </c>
      <c r="I9" s="370"/>
      <c r="J9" s="387"/>
      <c r="K9" s="387"/>
      <c r="L9" s="387"/>
    </row>
    <row r="10" spans="1:12" customFormat="1" ht="13.5" customHeight="1">
      <c r="A10" s="372"/>
      <c r="B10" s="373"/>
      <c r="C10" s="373"/>
      <c r="D10" s="373"/>
      <c r="E10" s="373"/>
      <c r="F10" s="374"/>
      <c r="G10" s="31"/>
      <c r="H10" s="32"/>
      <c r="I10" s="21"/>
      <c r="J10" s="387"/>
      <c r="K10" s="387"/>
      <c r="L10" s="387"/>
    </row>
    <row r="11" spans="1:12" customFormat="1" ht="13.5" customHeight="1">
      <c r="A11" s="372"/>
      <c r="B11" s="376">
        <f>VLOOKUP(A9,[1]U16BDL!$B$17:$H$105,5,0)</f>
        <v>3604504</v>
      </c>
      <c r="C11" s="376" t="str">
        <f>VLOOKUP(A9,[1]U16BDL!$B$17:$H$105,6,0)</f>
        <v>山岸　大晟</v>
      </c>
      <c r="D11" s="376" t="s">
        <v>148</v>
      </c>
      <c r="E11" s="376" t="str">
        <f>VLOOKUP(A9,[1]U16BDL!$B$17:$H$105,7,0)</f>
        <v>三笠ＴＳ</v>
      </c>
      <c r="F11" s="382" t="s">
        <v>149</v>
      </c>
      <c r="G11" s="32"/>
      <c r="H11" s="32"/>
      <c r="I11" s="21"/>
      <c r="J11" s="388"/>
      <c r="K11" s="388"/>
      <c r="L11" s="388"/>
    </row>
    <row r="12" spans="1:12" customFormat="1" ht="13.5" customHeight="1">
      <c r="A12" s="372"/>
      <c r="B12" s="376"/>
      <c r="C12" s="376"/>
      <c r="D12" s="376"/>
      <c r="E12" s="376"/>
      <c r="F12" s="382"/>
      <c r="G12" s="32"/>
      <c r="H12" s="32"/>
      <c r="I12" s="21"/>
      <c r="J12" s="388"/>
      <c r="K12" s="388"/>
      <c r="L12" s="388"/>
    </row>
    <row r="13" spans="1:12" customFormat="1" ht="13.5" customHeight="1">
      <c r="A13" s="372">
        <v>3</v>
      </c>
      <c r="B13" s="373">
        <f>VLOOKUP(A13,[1]U16BDL!$B$17:$H$105,2,0)</f>
        <v>3604728</v>
      </c>
      <c r="C13" s="373" t="s">
        <v>909</v>
      </c>
      <c r="D13" s="373" t="s">
        <v>150</v>
      </c>
      <c r="E13" s="373" t="str">
        <f>VLOOKUP(A13,[1]U16BDL!$B$17:$H$105,4,0)</f>
        <v>マス・ガイアＴＣ</v>
      </c>
      <c r="F13" s="374" t="s">
        <v>26</v>
      </c>
      <c r="G13" s="27"/>
      <c r="H13" s="32"/>
      <c r="I13" s="21"/>
      <c r="J13" s="387"/>
      <c r="K13" s="387"/>
      <c r="L13" s="387"/>
    </row>
    <row r="14" spans="1:12" customFormat="1" ht="13.5" customHeight="1">
      <c r="A14" s="372"/>
      <c r="B14" s="373"/>
      <c r="C14" s="373"/>
      <c r="D14" s="373"/>
      <c r="E14" s="373"/>
      <c r="F14" s="374"/>
      <c r="G14" s="36"/>
      <c r="H14" s="32"/>
      <c r="I14" s="21"/>
      <c r="J14" s="387"/>
      <c r="K14" s="387"/>
      <c r="L14" s="387"/>
    </row>
    <row r="15" spans="1:12" customFormat="1" ht="13.5" customHeight="1">
      <c r="A15" s="372"/>
      <c r="B15" s="376">
        <f>VLOOKUP(A13,[1]U16BDL!$B$17:$H$105,5,0)</f>
        <v>3604793</v>
      </c>
      <c r="C15" s="376" t="str">
        <f>VLOOKUP(A13,[1]U16BDL!$B$17:$H$105,6,0)</f>
        <v>長谷川　朋生</v>
      </c>
      <c r="D15" s="376" t="s">
        <v>150</v>
      </c>
      <c r="E15" s="376" t="str">
        <f>VLOOKUP(A13,[1]U16BDL!$B$17:$H$105,7,0)</f>
        <v>マス・ガイアＴＣ</v>
      </c>
      <c r="F15" s="382" t="s">
        <v>26</v>
      </c>
      <c r="G15" s="28"/>
      <c r="H15" s="85"/>
      <c r="I15" s="21"/>
      <c r="J15" s="23"/>
      <c r="K15" s="23"/>
      <c r="L15" s="23"/>
    </row>
    <row r="16" spans="1:12" customFormat="1" ht="13.5" customHeight="1">
      <c r="A16" s="372"/>
      <c r="B16" s="376"/>
      <c r="C16" s="376"/>
      <c r="D16" s="376"/>
      <c r="E16" s="376"/>
      <c r="F16" s="382"/>
      <c r="G16" s="29"/>
      <c r="H16" s="136" t="s">
        <v>878</v>
      </c>
      <c r="I16" s="370" t="s">
        <v>40</v>
      </c>
      <c r="J16" s="23"/>
      <c r="K16" s="23"/>
      <c r="L16" s="23"/>
    </row>
    <row r="17" spans="1:12" customFormat="1" ht="13.5" customHeight="1">
      <c r="A17" s="372">
        <v>4</v>
      </c>
      <c r="B17" s="373">
        <f>VLOOKUP(A17,[1]U16BDL!$B$17:$H$105,2,0)</f>
        <v>3604907</v>
      </c>
      <c r="C17" s="373" t="str">
        <f>VLOOKUP(A17,[1]U16BDL!$B$17:$H$105,3,0)</f>
        <v>原　瑠樹</v>
      </c>
      <c r="D17" s="373" t="s">
        <v>12</v>
      </c>
      <c r="E17" s="373" t="str">
        <f>VLOOKUP(A17,[1]U16BDL!$B$17:$H$105,4,0)</f>
        <v>Ｔ－１</v>
      </c>
      <c r="F17" s="374" t="s">
        <v>26</v>
      </c>
      <c r="G17" s="29"/>
      <c r="H17" s="325">
        <v>64</v>
      </c>
      <c r="I17" s="370"/>
      <c r="J17" s="23"/>
      <c r="K17" s="23"/>
      <c r="L17" s="23"/>
    </row>
    <row r="18" spans="1:12" customFormat="1" ht="13.5" customHeight="1">
      <c r="A18" s="372"/>
      <c r="B18" s="373"/>
      <c r="C18" s="373"/>
      <c r="D18" s="373"/>
      <c r="E18" s="373"/>
      <c r="F18" s="374"/>
      <c r="G18" s="31"/>
      <c r="H18" s="27"/>
      <c r="I18" s="21"/>
      <c r="J18" s="23"/>
      <c r="K18" s="23"/>
      <c r="L18" s="23"/>
    </row>
    <row r="19" spans="1:12" customFormat="1" ht="13.5" customHeight="1">
      <c r="A19" s="372"/>
      <c r="B19" s="376">
        <f>VLOOKUP(A17,[1]U16BDL!$B$17:$H$105,5,0)</f>
        <v>3604859</v>
      </c>
      <c r="C19" s="376" t="str">
        <f>VLOOKUP(A17,[1]U16BDL!$B$17:$H$105,6,0)</f>
        <v>傳田　陽平</v>
      </c>
      <c r="D19" s="376" t="s">
        <v>151</v>
      </c>
      <c r="E19" s="376" t="str">
        <f>VLOOKUP(A17,[1]U16BDL!$B$17:$H$105,7,0)</f>
        <v>茗溪中</v>
      </c>
      <c r="F19" s="382" t="s">
        <v>152</v>
      </c>
      <c r="G19" s="27"/>
      <c r="H19" s="27"/>
      <c r="I19" s="21"/>
      <c r="J19" s="23"/>
      <c r="K19" s="23"/>
      <c r="L19" s="23"/>
    </row>
    <row r="20" spans="1:12" customFormat="1" ht="13.5" customHeight="1">
      <c r="A20" s="372"/>
      <c r="B20" s="376"/>
      <c r="C20" s="376"/>
      <c r="D20" s="376"/>
      <c r="E20" s="376"/>
      <c r="F20" s="382"/>
      <c r="G20" s="27"/>
      <c r="H20" s="27"/>
      <c r="I20" s="21"/>
      <c r="J20" s="23"/>
      <c r="K20" s="23"/>
      <c r="L20" s="23"/>
    </row>
    <row r="21" spans="1:12" customFormat="1" ht="13.5" customHeight="1">
      <c r="A21" s="372">
        <v>5</v>
      </c>
      <c r="B21" s="373">
        <f>VLOOKUP(A21,[1]U16BDL!$B$17:$H$105,2,0)</f>
        <v>3604631</v>
      </c>
      <c r="C21" s="373" t="str">
        <f>VLOOKUP(A21,[1]U16BDL!$B$17:$H$105,3,0)</f>
        <v>遠藤　駿介</v>
      </c>
      <c r="D21" s="373" t="s">
        <v>151</v>
      </c>
      <c r="E21" s="373" t="str">
        <f>VLOOKUP(A21,[1]U16BDL!$B$17:$H$105,4,0)</f>
        <v>サンスポーツ</v>
      </c>
      <c r="F21" s="374" t="s">
        <v>11</v>
      </c>
      <c r="G21" s="27"/>
      <c r="H21" s="27"/>
      <c r="I21" s="21"/>
      <c r="J21" s="23"/>
      <c r="K21" s="23"/>
      <c r="L21" s="23"/>
    </row>
    <row r="22" spans="1:12" customFormat="1" ht="13.5" customHeight="1">
      <c r="A22" s="372"/>
      <c r="B22" s="373"/>
      <c r="C22" s="373"/>
      <c r="D22" s="373"/>
      <c r="E22" s="373"/>
      <c r="F22" s="374"/>
      <c r="G22" s="36"/>
      <c r="H22" s="27"/>
      <c r="I22" s="21"/>
      <c r="J22" s="23"/>
      <c r="K22" s="23"/>
      <c r="L22" s="23"/>
    </row>
    <row r="23" spans="1:12" customFormat="1" ht="13.5" customHeight="1">
      <c r="A23" s="372"/>
      <c r="B23" s="376">
        <f>VLOOKUP(A21,[1]U16BDL!$B$17:$H$105,5,0)</f>
        <v>3604766</v>
      </c>
      <c r="C23" s="376" t="str">
        <f>VLOOKUP(A21,[1]U16BDL!$B$17:$H$105,6,0)</f>
        <v>門脇　慶</v>
      </c>
      <c r="D23" s="376" t="s">
        <v>25</v>
      </c>
      <c r="E23" s="376" t="str">
        <f>VLOOKUP(A21,[1]U16BDL!$B$17:$H$105,7,0)</f>
        <v>江戸取中</v>
      </c>
      <c r="F23" s="382" t="s">
        <v>153</v>
      </c>
      <c r="G23" s="28"/>
      <c r="H23" s="27"/>
      <c r="I23" s="21"/>
      <c r="J23" s="23"/>
      <c r="K23" s="23"/>
      <c r="L23" s="23"/>
    </row>
    <row r="24" spans="1:12" customFormat="1" ht="13.5" customHeight="1">
      <c r="A24" s="372"/>
      <c r="B24" s="376"/>
      <c r="C24" s="376"/>
      <c r="D24" s="376"/>
      <c r="E24" s="376"/>
      <c r="F24" s="382"/>
      <c r="G24" s="29"/>
      <c r="H24" s="136" t="s">
        <v>879</v>
      </c>
      <c r="I24" s="370" t="s">
        <v>662</v>
      </c>
      <c r="J24" s="23"/>
      <c r="K24" s="23"/>
      <c r="L24" s="23"/>
    </row>
    <row r="25" spans="1:12" customFormat="1" ht="13.5" customHeight="1">
      <c r="A25" s="372">
        <v>6</v>
      </c>
      <c r="B25" s="373">
        <f>VLOOKUP(A25,[1]U16BDL!$B$17:$H$105,2,0)</f>
        <v>3604869</v>
      </c>
      <c r="C25" s="373" t="str">
        <f>VLOOKUP(A25,[1]U16BDL!$B$17:$H$105,3,0)</f>
        <v>小澤　和弥</v>
      </c>
      <c r="D25" s="373" t="s">
        <v>77</v>
      </c>
      <c r="E25" s="373" t="str">
        <f>VLOOKUP(A25,[1]U16BDL!$B$17:$H$105,4,0)</f>
        <v>茨城中</v>
      </c>
      <c r="F25" s="374" t="s">
        <v>6</v>
      </c>
      <c r="G25" s="29"/>
      <c r="H25" s="341">
        <v>64</v>
      </c>
      <c r="I25" s="370"/>
      <c r="J25" s="23"/>
      <c r="K25" s="23"/>
      <c r="L25" s="23"/>
    </row>
    <row r="26" spans="1:12" customFormat="1" ht="13.5" customHeight="1">
      <c r="A26" s="372"/>
      <c r="B26" s="373"/>
      <c r="C26" s="373"/>
      <c r="D26" s="373"/>
      <c r="E26" s="373"/>
      <c r="F26" s="374"/>
      <c r="G26" s="31"/>
      <c r="H26" s="32"/>
      <c r="I26" s="21"/>
      <c r="J26" s="23"/>
      <c r="K26" s="23"/>
      <c r="L26" s="23"/>
    </row>
    <row r="27" spans="1:12" customFormat="1" ht="13.5" customHeight="1">
      <c r="A27" s="372"/>
      <c r="B27" s="376">
        <f>VLOOKUP(A25,[1]U16BDL!$B$17:$H$105,5,0)</f>
        <v>3604998</v>
      </c>
      <c r="C27" s="376" t="str">
        <f>VLOOKUP(A25,[1]U16BDL!$B$17:$H$105,6,0)</f>
        <v>飯村　響</v>
      </c>
      <c r="D27" s="376" t="s">
        <v>5</v>
      </c>
      <c r="E27" s="376" t="str">
        <f>VLOOKUP(A25,[1]U16BDL!$B$17:$H$105,7,0)</f>
        <v>茨城中</v>
      </c>
      <c r="F27" s="382" t="s">
        <v>153</v>
      </c>
      <c r="G27" s="27"/>
      <c r="H27" s="32"/>
      <c r="I27" s="21"/>
      <c r="J27" s="23"/>
      <c r="K27" s="23"/>
      <c r="L27" s="23"/>
    </row>
    <row r="28" spans="1:12" customFormat="1" ht="13.5" customHeight="1">
      <c r="A28" s="372"/>
      <c r="B28" s="376"/>
      <c r="C28" s="376"/>
      <c r="D28" s="376"/>
      <c r="E28" s="376"/>
      <c r="F28" s="382"/>
      <c r="G28" s="27"/>
      <c r="H28" s="32"/>
      <c r="I28" s="21"/>
      <c r="J28" s="86"/>
      <c r="K28" s="86"/>
      <c r="L28" s="86"/>
    </row>
    <row r="29" spans="1:12" customFormat="1" ht="13.5" customHeight="1">
      <c r="A29" s="372">
        <v>7</v>
      </c>
      <c r="B29" s="389">
        <f>VLOOKUP(A29,[1]U16BDL!$B$17:$H$105,2,0)</f>
        <v>3604880</v>
      </c>
      <c r="C29" s="389" t="str">
        <f>VLOOKUP(A29,[1]U16BDL!$B$17:$H$105,3,0)</f>
        <v>鈴木　草汰</v>
      </c>
      <c r="D29" s="389" t="s">
        <v>12</v>
      </c>
      <c r="E29" s="389" t="str">
        <f>VLOOKUP(A29,[1]U16BDL!$B$17:$H$105,4,0)</f>
        <v>茗溪中</v>
      </c>
      <c r="F29" s="390" t="s">
        <v>11</v>
      </c>
      <c r="G29" s="27"/>
      <c r="H29" s="32"/>
      <c r="I29" s="21"/>
      <c r="J29" s="23"/>
      <c r="K29" s="23"/>
      <c r="L29" s="23"/>
    </row>
    <row r="30" spans="1:12" customFormat="1" ht="13.5" customHeight="1">
      <c r="A30" s="372"/>
      <c r="B30" s="389"/>
      <c r="C30" s="389"/>
      <c r="D30" s="389"/>
      <c r="E30" s="389"/>
      <c r="F30" s="390"/>
      <c r="G30" s="36"/>
      <c r="H30" s="32"/>
      <c r="I30" s="21"/>
      <c r="J30" s="23"/>
      <c r="K30" s="23"/>
      <c r="L30" s="23"/>
    </row>
    <row r="31" spans="1:12" customFormat="1" ht="13.5" customHeight="1">
      <c r="A31" s="372"/>
      <c r="B31" s="391">
        <f>VLOOKUP(A29,[1]U16BDL!$B$17:$H$105,5,0)</f>
        <v>3604993</v>
      </c>
      <c r="C31" s="391" t="str">
        <f>VLOOKUP(A29,[1]U16BDL!$B$17:$H$105,6,0)</f>
        <v>鈴木　朝陽</v>
      </c>
      <c r="D31" s="391" t="s">
        <v>5</v>
      </c>
      <c r="E31" s="391" t="str">
        <f>VLOOKUP(A29,[1]U16BDL!$B$17:$H$105,7,0)</f>
        <v>茗溪中</v>
      </c>
      <c r="F31" s="392" t="s">
        <v>6</v>
      </c>
      <c r="G31" s="28"/>
      <c r="H31" s="85"/>
      <c r="I31" s="21"/>
      <c r="J31" s="23"/>
      <c r="K31" s="23"/>
      <c r="L31" s="23"/>
    </row>
    <row r="32" spans="1:12" customFormat="1" ht="13.5" customHeight="1">
      <c r="A32" s="372"/>
      <c r="B32" s="391"/>
      <c r="C32" s="391"/>
      <c r="D32" s="391"/>
      <c r="E32" s="391"/>
      <c r="F32" s="392"/>
      <c r="G32" s="29"/>
      <c r="H32" s="136" t="s">
        <v>880</v>
      </c>
      <c r="I32" s="370" t="s">
        <v>41</v>
      </c>
      <c r="J32" s="23"/>
      <c r="K32" s="23"/>
      <c r="L32" s="23"/>
    </row>
    <row r="33" spans="1:12" customFormat="1" ht="13.5" customHeight="1">
      <c r="A33" s="372">
        <v>8</v>
      </c>
      <c r="B33" s="373">
        <f>VLOOKUP(A33,[1]U16BDL!$B$17:$H$105,2,0)</f>
        <v>3604877</v>
      </c>
      <c r="C33" s="373" t="str">
        <f>VLOOKUP(A33,[1]U16BDL!$B$17:$H$105,3,0)</f>
        <v>熊谷　洸紀</v>
      </c>
      <c r="D33" s="373" t="s">
        <v>154</v>
      </c>
      <c r="E33" s="373" t="str">
        <f>VLOOKUP(A33,[1]U16BDL!$B$17:$H$105,4,0)</f>
        <v>茨城中</v>
      </c>
      <c r="F33" s="374" t="s">
        <v>81</v>
      </c>
      <c r="G33" s="29"/>
      <c r="H33" s="325">
        <v>61</v>
      </c>
      <c r="I33" s="370"/>
      <c r="J33" s="23"/>
      <c r="K33" s="23"/>
      <c r="L33" s="23"/>
    </row>
    <row r="34" spans="1:12" customFormat="1" ht="13.5" customHeight="1">
      <c r="A34" s="372"/>
      <c r="B34" s="373"/>
      <c r="C34" s="373"/>
      <c r="D34" s="373"/>
      <c r="E34" s="373"/>
      <c r="F34" s="374"/>
      <c r="G34" s="31"/>
      <c r="H34" s="27"/>
      <c r="I34" s="23"/>
      <c r="J34" s="23"/>
      <c r="K34" s="23"/>
      <c r="L34" s="23"/>
    </row>
    <row r="35" spans="1:12" customFormat="1" ht="13.5" customHeight="1">
      <c r="A35" s="372"/>
      <c r="B35" s="376">
        <f>VLOOKUP(A33,[1]U16BDL!$B$17:$H$105,5,0)</f>
        <v>3604938</v>
      </c>
      <c r="C35" s="376" t="str">
        <f>VLOOKUP(A33,[1]U16BDL!$B$17:$H$105,6,0)</f>
        <v>小幡　利空</v>
      </c>
      <c r="D35" s="376" t="s">
        <v>155</v>
      </c>
      <c r="E35" s="376" t="str">
        <f>VLOOKUP(A33,[1]U16BDL!$B$17:$H$105,7,0)</f>
        <v>茨城中</v>
      </c>
      <c r="F35" s="382" t="s">
        <v>153</v>
      </c>
      <c r="G35" s="27"/>
      <c r="H35" s="27"/>
      <c r="I35" s="23"/>
      <c r="J35" s="23"/>
      <c r="K35" s="23"/>
      <c r="L35" s="23"/>
    </row>
    <row r="36" spans="1:12" customFormat="1" ht="13.5" customHeight="1">
      <c r="A36" s="372"/>
      <c r="B36" s="376"/>
      <c r="C36" s="376"/>
      <c r="D36" s="376"/>
      <c r="E36" s="376"/>
      <c r="F36" s="382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261</v>
      </c>
      <c r="B1" s="187"/>
      <c r="C1" s="25"/>
      <c r="D1" s="25"/>
      <c r="E1" s="25"/>
      <c r="F1" s="3"/>
    </row>
    <row r="2" spans="1:11" ht="17.25">
      <c r="A2" s="186" t="s">
        <v>46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156</v>
      </c>
      <c r="I4" s="5" t="s">
        <v>157</v>
      </c>
      <c r="J4" s="153" t="s">
        <v>114</v>
      </c>
      <c r="K4" s="153" t="s">
        <v>4</v>
      </c>
    </row>
    <row r="5" spans="1:11" ht="13.5" customHeight="1">
      <c r="A5" s="372">
        <v>1</v>
      </c>
      <c r="B5" s="373">
        <f>VLOOKUP(A5,[1]U16BDL!$B$2:$H$17,2,0)</f>
        <v>3604172</v>
      </c>
      <c r="C5" s="373" t="str">
        <f>VLOOKUP(A5,[1]U16BDL!$B$2:$H$17,3,0)</f>
        <v xml:space="preserve">飯泉　涼 </v>
      </c>
      <c r="D5" s="373" t="s">
        <v>5</v>
      </c>
      <c r="E5" s="373" t="str">
        <f>VLOOKUP(A5,[1]U16BDL!$B$2:$H$17,4,0)</f>
        <v>ＣＳＪ</v>
      </c>
      <c r="F5" s="374" t="s">
        <v>68</v>
      </c>
      <c r="G5" s="27"/>
      <c r="H5" s="27"/>
    </row>
    <row r="6" spans="1:11" ht="13.5" customHeight="1">
      <c r="A6" s="372"/>
      <c r="B6" s="373"/>
      <c r="C6" s="373"/>
      <c r="D6" s="373"/>
      <c r="E6" s="373"/>
      <c r="F6" s="374"/>
      <c r="G6" s="27"/>
      <c r="H6" s="27"/>
    </row>
    <row r="7" spans="1:11" ht="13.5" customHeight="1">
      <c r="A7" s="372"/>
      <c r="B7" s="371">
        <f>VLOOKUP(A5,[1]U16BDL!$B$2:$H$17,5,0)</f>
        <v>3604297</v>
      </c>
      <c r="C7" s="371" t="str">
        <f>VLOOKUP(A5,[1]U16BDL!$B$2:$H$17,6,0)</f>
        <v>飯田　翔</v>
      </c>
      <c r="D7" s="371" t="s">
        <v>5</v>
      </c>
      <c r="E7" s="371" t="str">
        <f>VLOOKUP(A5,[1]U16BDL!$B$2:$H$17,7,0)</f>
        <v>NＪＴＣ</v>
      </c>
      <c r="F7" s="375" t="s">
        <v>117</v>
      </c>
      <c r="G7" s="87"/>
      <c r="H7" s="27"/>
    </row>
    <row r="8" spans="1:11" ht="13.5" customHeight="1">
      <c r="A8" s="372"/>
      <c r="B8" s="371"/>
      <c r="C8" s="371"/>
      <c r="D8" s="371"/>
      <c r="E8" s="371"/>
      <c r="F8" s="375"/>
      <c r="G8" s="88"/>
      <c r="H8" s="33"/>
    </row>
    <row r="9" spans="1:11" ht="13.5" customHeight="1">
      <c r="A9" s="372">
        <v>2</v>
      </c>
      <c r="B9" s="373">
        <f>VLOOKUP(A9,[1]U16BDL!$B$2:$H$17,2,0)</f>
        <v>3604405</v>
      </c>
      <c r="C9" s="373" t="str">
        <f>VLOOKUP(A9,[1]U16BDL!$B$2:$H$17,3,0)</f>
        <v>大塚　生吹</v>
      </c>
      <c r="D9" s="373" t="s">
        <v>158</v>
      </c>
      <c r="E9" s="373" t="str">
        <f>VLOOKUP(A9,[1]U16BDL!$B$2:$H$17,4,0)</f>
        <v>ＣＳＪ</v>
      </c>
      <c r="F9" s="374" t="s">
        <v>6</v>
      </c>
      <c r="G9" s="29"/>
      <c r="H9" s="28"/>
    </row>
    <row r="10" spans="1:11" ht="13.5" customHeight="1">
      <c r="A10" s="372"/>
      <c r="B10" s="373"/>
      <c r="C10" s="373"/>
      <c r="D10" s="373"/>
      <c r="E10" s="373"/>
      <c r="F10" s="374"/>
      <c r="G10" s="31"/>
      <c r="H10" s="29"/>
    </row>
    <row r="11" spans="1:11" ht="13.5" customHeight="1">
      <c r="A11" s="372"/>
      <c r="B11" s="371">
        <f>VLOOKUP(A9,[1]U16BDL!$B$2:$H$17,5,0)</f>
        <v>3604293</v>
      </c>
      <c r="C11" s="371" t="str">
        <f>VLOOKUP(A9,[1]U16BDL!$B$2:$H$17,6,0)</f>
        <v>神谷　裕太郎</v>
      </c>
      <c r="D11" s="371" t="s">
        <v>159</v>
      </c>
      <c r="E11" s="371" t="str">
        <f>VLOOKUP(A9,[1]U16BDL!$B$2:$H$17,7,0)</f>
        <v>江戸取中</v>
      </c>
      <c r="F11" s="375" t="s">
        <v>68</v>
      </c>
      <c r="G11" s="27"/>
      <c r="H11" s="29"/>
    </row>
    <row r="12" spans="1:11" ht="13.5" customHeight="1">
      <c r="A12" s="372"/>
      <c r="B12" s="371"/>
      <c r="C12" s="371"/>
      <c r="D12" s="371"/>
      <c r="E12" s="371"/>
      <c r="F12" s="375"/>
      <c r="G12" s="27"/>
      <c r="H12" s="29"/>
      <c r="I12" s="33"/>
    </row>
    <row r="13" spans="1:11" ht="13.5" customHeight="1">
      <c r="A13" s="372">
        <v>3</v>
      </c>
      <c r="B13" s="376">
        <v>3604728</v>
      </c>
      <c r="C13" s="376" t="s">
        <v>881</v>
      </c>
      <c r="D13" s="373" t="s">
        <v>158</v>
      </c>
      <c r="E13" s="373" t="s">
        <v>882</v>
      </c>
      <c r="F13" s="374" t="s">
        <v>6</v>
      </c>
      <c r="G13" s="89"/>
      <c r="H13" s="29"/>
      <c r="I13" s="34"/>
    </row>
    <row r="14" spans="1:11" ht="13.5" customHeight="1">
      <c r="A14" s="372"/>
      <c r="B14" s="376"/>
      <c r="C14" s="376"/>
      <c r="D14" s="373"/>
      <c r="E14" s="373"/>
      <c r="F14" s="374"/>
      <c r="G14" s="90"/>
      <c r="H14" s="29"/>
      <c r="I14" s="37"/>
    </row>
    <row r="15" spans="1:11" ht="13.5" customHeight="1">
      <c r="A15" s="372"/>
      <c r="B15" s="376">
        <v>3604793</v>
      </c>
      <c r="C15" s="376" t="s">
        <v>884</v>
      </c>
      <c r="D15" s="371" t="s">
        <v>67</v>
      </c>
      <c r="E15" s="371" t="s">
        <v>883</v>
      </c>
      <c r="F15" s="375" t="s">
        <v>68</v>
      </c>
      <c r="G15" s="28"/>
      <c r="H15" s="38"/>
      <c r="I15" s="37"/>
    </row>
    <row r="16" spans="1:11" ht="13.5" customHeight="1">
      <c r="A16" s="372"/>
      <c r="B16" s="376"/>
      <c r="C16" s="376"/>
      <c r="D16" s="371"/>
      <c r="E16" s="371"/>
      <c r="F16" s="375"/>
      <c r="G16" s="29"/>
      <c r="H16" s="91"/>
      <c r="I16" s="37"/>
    </row>
    <row r="17" spans="1:10" ht="13.5" customHeight="1">
      <c r="A17" s="372">
        <v>4</v>
      </c>
      <c r="B17" s="373">
        <f>VLOOKUP(A17,[1]U16BDL!$B$2:$H$17,2,0)</f>
        <v>3604708</v>
      </c>
      <c r="C17" s="373" t="str">
        <f>VLOOKUP(A17,[1]U16BDL!$B$2:$H$17,3,0)</f>
        <v>永作　蓮</v>
      </c>
      <c r="D17" s="373" t="s">
        <v>158</v>
      </c>
      <c r="E17" s="373" t="str">
        <f>VLOOKUP(A17,[1]U16BDL!$B$2:$H$17,4,0)</f>
        <v>ＣＳＪ</v>
      </c>
      <c r="F17" s="374" t="s">
        <v>68</v>
      </c>
      <c r="G17" s="29"/>
      <c r="H17" s="27"/>
      <c r="I17" s="37"/>
    </row>
    <row r="18" spans="1:10" ht="13.5" customHeight="1">
      <c r="A18" s="372"/>
      <c r="B18" s="373"/>
      <c r="C18" s="373"/>
      <c r="D18" s="373"/>
      <c r="E18" s="373"/>
      <c r="F18" s="374"/>
      <c r="G18" s="31"/>
      <c r="H18" s="27"/>
      <c r="I18" s="37"/>
    </row>
    <row r="19" spans="1:10" ht="13.5" customHeight="1">
      <c r="A19" s="372"/>
      <c r="B19" s="371">
        <f>VLOOKUP(A17,[1]U16BDL!$B$2:$H$17,5,0)</f>
        <v>3604406</v>
      </c>
      <c r="C19" s="371" t="str">
        <f>VLOOKUP(A17,[1]U16BDL!$B$2:$H$17,6,0)</f>
        <v>荒木　龍冴</v>
      </c>
      <c r="D19" s="371" t="s">
        <v>5</v>
      </c>
      <c r="E19" s="371" t="str">
        <f>VLOOKUP(A17,[1]U16BDL!$B$2:$H$17,7,0)</f>
        <v>ＣＳＪ</v>
      </c>
      <c r="F19" s="375" t="s">
        <v>6</v>
      </c>
      <c r="G19" s="27"/>
      <c r="H19" s="27"/>
      <c r="I19" s="37"/>
    </row>
    <row r="20" spans="1:10" ht="13.5" customHeight="1">
      <c r="A20" s="372"/>
      <c r="B20" s="371"/>
      <c r="C20" s="371"/>
      <c r="D20" s="371"/>
      <c r="E20" s="371"/>
      <c r="F20" s="375"/>
      <c r="G20" s="27"/>
      <c r="H20" s="27"/>
      <c r="I20" s="37"/>
      <c r="J20" s="33"/>
    </row>
    <row r="21" spans="1:10" ht="13.5" customHeight="1">
      <c r="A21" s="372">
        <v>5</v>
      </c>
      <c r="B21" s="373">
        <f>VLOOKUP(A21,[1]U16BDL!$B$2:$H$17,2,0)</f>
        <v>3604505</v>
      </c>
      <c r="C21" s="373" t="str">
        <f>VLOOKUP(A21,[1]U16BDL!$B$2:$H$17,3,0)</f>
        <v>遠峯　玄覚</v>
      </c>
      <c r="D21" s="373" t="s">
        <v>5</v>
      </c>
      <c r="E21" s="373" t="str">
        <f>VLOOKUP(A21,[1]U16BDL!$B$2:$H$17,4,0)</f>
        <v>ＫＣＪＴＡ</v>
      </c>
      <c r="F21" s="374" t="s">
        <v>6</v>
      </c>
      <c r="G21" s="27"/>
      <c r="H21" s="27"/>
      <c r="I21" s="37"/>
      <c r="J21" s="34"/>
    </row>
    <row r="22" spans="1:10" ht="13.5" customHeight="1">
      <c r="A22" s="372"/>
      <c r="B22" s="373"/>
      <c r="C22" s="373"/>
      <c r="D22" s="373"/>
      <c r="E22" s="373"/>
      <c r="F22" s="374"/>
      <c r="G22" s="36"/>
      <c r="H22" s="27"/>
      <c r="I22" s="37"/>
      <c r="J22" s="37"/>
    </row>
    <row r="23" spans="1:10" ht="13.5" customHeight="1">
      <c r="A23" s="372"/>
      <c r="B23" s="371">
        <f>VLOOKUP(A21,[1]U16BDL!$B$2:$H$17,5,0)</f>
        <v>3604530</v>
      </c>
      <c r="C23" s="371" t="str">
        <f>VLOOKUP(A21,[1]U16BDL!$B$2:$H$17,6,0)</f>
        <v>菅谷　哲司</v>
      </c>
      <c r="D23" s="371" t="s">
        <v>5</v>
      </c>
      <c r="E23" s="371" t="str">
        <f>VLOOKUP(A21,[1]U16BDL!$B$2:$H$17,7,0)</f>
        <v>大洗ビーチTC</v>
      </c>
      <c r="F23" s="375" t="s">
        <v>160</v>
      </c>
      <c r="G23" s="28"/>
      <c r="H23" s="27"/>
      <c r="I23" s="37"/>
      <c r="J23" s="37"/>
    </row>
    <row r="24" spans="1:10" ht="13.5" customHeight="1">
      <c r="A24" s="372"/>
      <c r="B24" s="371"/>
      <c r="C24" s="371"/>
      <c r="D24" s="371"/>
      <c r="E24" s="371"/>
      <c r="F24" s="375"/>
      <c r="G24" s="29"/>
      <c r="H24" s="41"/>
      <c r="I24" s="37"/>
      <c r="J24" s="37"/>
    </row>
    <row r="25" spans="1:10" ht="13.5" customHeight="1">
      <c r="A25" s="372">
        <v>6</v>
      </c>
      <c r="B25" s="373">
        <f>VLOOKUP(A25,[1]U16BDL!$B$2:$H$17,2,0)</f>
        <v>3604552</v>
      </c>
      <c r="C25" s="373" t="str">
        <f>VLOOKUP(A25,[1]U16BDL!$B$2:$H$17,3,0)</f>
        <v>小林　良徳</v>
      </c>
      <c r="D25" s="373" t="s">
        <v>115</v>
      </c>
      <c r="E25" s="373" t="str">
        <f>VLOOKUP(A25,[1]U16BDL!$B$2:$H$17,4,0)</f>
        <v>ＫＣＪＴＡ</v>
      </c>
      <c r="F25" s="374" t="s">
        <v>161</v>
      </c>
      <c r="G25" s="29"/>
      <c r="H25" s="28"/>
      <c r="I25" s="37"/>
      <c r="J25" s="37"/>
    </row>
    <row r="26" spans="1:10" ht="13.5" customHeight="1">
      <c r="A26" s="372"/>
      <c r="B26" s="373"/>
      <c r="C26" s="373"/>
      <c r="D26" s="373"/>
      <c r="E26" s="373"/>
      <c r="F26" s="374"/>
      <c r="G26" s="31"/>
      <c r="H26" s="29"/>
      <c r="I26" s="37"/>
      <c r="J26" s="37"/>
    </row>
    <row r="27" spans="1:10" ht="13.5" customHeight="1">
      <c r="A27" s="372"/>
      <c r="B27" s="371">
        <f>VLOOKUP(A25,[1]U16BDL!$B$2:$H$17,5,0)</f>
        <v>3604453</v>
      </c>
      <c r="C27" s="371" t="str">
        <f>VLOOKUP(A25,[1]U16BDL!$B$2:$H$17,6,0)</f>
        <v>松崎　稜太朗</v>
      </c>
      <c r="D27" s="371" t="s">
        <v>115</v>
      </c>
      <c r="E27" s="371" t="str">
        <f>VLOOKUP(A25,[1]U16BDL!$B$2:$H$17,7,0)</f>
        <v>ＫＣＪＴＡ</v>
      </c>
      <c r="F27" s="375" t="s">
        <v>9</v>
      </c>
      <c r="G27" s="27"/>
      <c r="H27" s="29"/>
      <c r="I27" s="37"/>
      <c r="J27" s="37"/>
    </row>
    <row r="28" spans="1:10" ht="13.5" customHeight="1">
      <c r="A28" s="372"/>
      <c r="B28" s="371"/>
      <c r="C28" s="371"/>
      <c r="D28" s="371"/>
      <c r="E28" s="371"/>
      <c r="F28" s="375"/>
      <c r="G28" s="27"/>
      <c r="H28" s="29"/>
      <c r="I28" s="40"/>
      <c r="J28" s="42"/>
    </row>
    <row r="29" spans="1:10" ht="13.5" customHeight="1">
      <c r="A29" s="372">
        <v>7</v>
      </c>
      <c r="B29" s="376">
        <v>3604640</v>
      </c>
      <c r="C29" s="373" t="s">
        <v>886</v>
      </c>
      <c r="D29" s="373" t="s">
        <v>115</v>
      </c>
      <c r="E29" s="373" t="s">
        <v>727</v>
      </c>
      <c r="F29" s="374" t="s">
        <v>11</v>
      </c>
      <c r="G29" s="27"/>
      <c r="H29" s="29"/>
      <c r="J29" s="37"/>
    </row>
    <row r="30" spans="1:10" ht="13.5" customHeight="1">
      <c r="A30" s="372"/>
      <c r="B30" s="376"/>
      <c r="C30" s="373"/>
      <c r="D30" s="373"/>
      <c r="E30" s="373"/>
      <c r="F30" s="374"/>
      <c r="G30" s="36"/>
      <c r="H30" s="29"/>
      <c r="J30" s="37"/>
    </row>
    <row r="31" spans="1:10" ht="13.5" customHeight="1">
      <c r="A31" s="372"/>
      <c r="B31" s="376">
        <v>3604759</v>
      </c>
      <c r="C31" s="371" t="s">
        <v>885</v>
      </c>
      <c r="D31" s="371" t="s">
        <v>142</v>
      </c>
      <c r="E31" s="371" t="s">
        <v>727</v>
      </c>
      <c r="F31" s="375" t="s">
        <v>162</v>
      </c>
      <c r="G31" s="28"/>
      <c r="H31" s="38"/>
      <c r="J31" s="37"/>
    </row>
    <row r="32" spans="1:10" ht="13.5" customHeight="1">
      <c r="A32" s="372"/>
      <c r="B32" s="376"/>
      <c r="C32" s="371"/>
      <c r="D32" s="371"/>
      <c r="E32" s="371"/>
      <c r="F32" s="375"/>
      <c r="G32" s="29"/>
      <c r="H32" s="43"/>
      <c r="J32" s="37"/>
    </row>
    <row r="33" spans="1:12" ht="13.5" customHeight="1">
      <c r="A33" s="372">
        <v>8</v>
      </c>
      <c r="B33" s="373">
        <f>VLOOKUP(A33,[1]U16BDL!$B$2:$H$17,2,0)</f>
        <v>3604798</v>
      </c>
      <c r="C33" s="373" t="str">
        <f>VLOOKUP(A33,[1]U16BDL!$B$2:$H$17,3,0)</f>
        <v>高嶋　大輔</v>
      </c>
      <c r="D33" s="373" t="s">
        <v>142</v>
      </c>
      <c r="E33" s="373" t="str">
        <f>VLOOKUP(A33,[1]U16BDL!$B$2:$H$17,4,0)</f>
        <v>NＪＴＣ</v>
      </c>
      <c r="F33" s="374" t="s">
        <v>6</v>
      </c>
      <c r="G33" s="29"/>
      <c r="H33" s="27"/>
      <c r="J33" s="37"/>
    </row>
    <row r="34" spans="1:12" ht="10.5" customHeight="1">
      <c r="A34" s="372"/>
      <c r="B34" s="373"/>
      <c r="C34" s="373"/>
      <c r="D34" s="373"/>
      <c r="E34" s="373"/>
      <c r="F34" s="374"/>
      <c r="G34" s="31"/>
      <c r="H34" s="27"/>
      <c r="J34" s="37"/>
    </row>
    <row r="35" spans="1:12" ht="10.5" customHeight="1">
      <c r="A35" s="372"/>
      <c r="B35" s="371">
        <f>VLOOKUP(A33,[1]U16BDL!$B$2:$H$17,5,0)</f>
        <v>3604853</v>
      </c>
      <c r="C35" s="371" t="str">
        <f>VLOOKUP(A33,[1]U16BDL!$B$2:$H$17,6,0)</f>
        <v>耿　若飛</v>
      </c>
      <c r="D35" s="371" t="s">
        <v>5</v>
      </c>
      <c r="E35" s="371" t="str">
        <f>VLOOKUP(A33,[1]U16BDL!$B$2:$H$17,7,0)</f>
        <v>NＪＴＣ</v>
      </c>
      <c r="F35" s="375" t="s">
        <v>117</v>
      </c>
      <c r="G35" s="27"/>
      <c r="H35" s="27"/>
      <c r="J35" s="37"/>
    </row>
    <row r="36" spans="1:12" ht="10.5" customHeight="1">
      <c r="A36" s="372"/>
      <c r="B36" s="371"/>
      <c r="C36" s="371"/>
      <c r="D36" s="371"/>
      <c r="E36" s="371"/>
      <c r="F36" s="375"/>
      <c r="G36" s="27"/>
      <c r="H36" s="27"/>
      <c r="J36" s="37"/>
      <c r="K36" s="33"/>
    </row>
    <row r="37" spans="1:12" ht="10.5" customHeight="1">
      <c r="A37" s="372">
        <v>9</v>
      </c>
      <c r="B37" s="373">
        <f>VLOOKUP(A37,[1]U16BDL!$B$2:$H$17,2,0)</f>
        <v>3604735</v>
      </c>
      <c r="C37" s="373" t="str">
        <f>VLOOKUP(A37,[1]U16BDL!$B$2:$H$17,3,0)</f>
        <v>渡邊　湧野</v>
      </c>
      <c r="D37" s="373" t="s">
        <v>115</v>
      </c>
      <c r="E37" s="373" t="str">
        <f>VLOOKUP(A37,[1]U16BDL!$B$2:$H$17,4,0)</f>
        <v>NＪＴＣ</v>
      </c>
      <c r="F37" s="374" t="s">
        <v>149</v>
      </c>
      <c r="G37" s="27"/>
      <c r="H37" s="27"/>
      <c r="J37" s="37"/>
      <c r="K37" s="44"/>
      <c r="L37" s="23"/>
    </row>
    <row r="38" spans="1:12" ht="10.5" customHeight="1">
      <c r="A38" s="372"/>
      <c r="B38" s="373"/>
      <c r="C38" s="373"/>
      <c r="D38" s="373"/>
      <c r="E38" s="373"/>
      <c r="F38" s="374"/>
      <c r="G38" s="36"/>
      <c r="H38" s="27"/>
      <c r="J38" s="37"/>
      <c r="K38" s="45"/>
      <c r="L38" s="23"/>
    </row>
    <row r="39" spans="1:12" ht="10.5" customHeight="1">
      <c r="A39" s="372"/>
      <c r="B39" s="371">
        <f>VLOOKUP(A37,[1]U16BDL!$B$2:$H$17,5,0)</f>
        <v>3604591</v>
      </c>
      <c r="C39" s="371" t="str">
        <f>VLOOKUP(A37,[1]U16BDL!$B$2:$H$17,6,0)</f>
        <v>関　力空</v>
      </c>
      <c r="D39" s="371" t="s">
        <v>150</v>
      </c>
      <c r="E39" s="371" t="str">
        <f>VLOOKUP(A37,[1]U16BDL!$B$2:$H$17,7,0)</f>
        <v>NＪＴＣ</v>
      </c>
      <c r="F39" s="375" t="s">
        <v>149</v>
      </c>
      <c r="G39" s="28"/>
      <c r="H39" s="27"/>
      <c r="J39" s="37"/>
      <c r="K39" s="45"/>
      <c r="L39" s="23"/>
    </row>
    <row r="40" spans="1:12" ht="10.5" customHeight="1">
      <c r="A40" s="372"/>
      <c r="B40" s="371"/>
      <c r="C40" s="371"/>
      <c r="D40" s="371"/>
      <c r="E40" s="371"/>
      <c r="F40" s="375"/>
      <c r="G40" s="29"/>
      <c r="H40" s="41"/>
      <c r="J40" s="37"/>
      <c r="K40" s="45"/>
      <c r="L40" s="23"/>
    </row>
    <row r="41" spans="1:12" ht="10.5" customHeight="1">
      <c r="A41" s="372">
        <v>10</v>
      </c>
      <c r="B41" s="376">
        <v>3604877</v>
      </c>
      <c r="C41" s="376" t="s">
        <v>888</v>
      </c>
      <c r="D41" s="373" t="s">
        <v>8</v>
      </c>
      <c r="E41" s="373" t="s">
        <v>722</v>
      </c>
      <c r="F41" s="374" t="s">
        <v>161</v>
      </c>
      <c r="G41" s="29"/>
      <c r="H41" s="28"/>
      <c r="J41" s="37"/>
      <c r="K41" s="45"/>
      <c r="L41" s="23"/>
    </row>
    <row r="42" spans="1:12" ht="10.5" customHeight="1">
      <c r="A42" s="372"/>
      <c r="B42" s="376"/>
      <c r="C42" s="376"/>
      <c r="D42" s="373"/>
      <c r="E42" s="373"/>
      <c r="F42" s="374"/>
      <c r="G42" s="31"/>
      <c r="H42" s="29"/>
      <c r="J42" s="37"/>
      <c r="K42" s="45"/>
      <c r="L42" s="23"/>
    </row>
    <row r="43" spans="1:12" ht="10.5" customHeight="1">
      <c r="A43" s="372"/>
      <c r="B43" s="376">
        <v>3604993</v>
      </c>
      <c r="C43" s="376" t="s">
        <v>887</v>
      </c>
      <c r="D43" s="371" t="s">
        <v>115</v>
      </c>
      <c r="E43" s="371" t="s">
        <v>722</v>
      </c>
      <c r="F43" s="375" t="s">
        <v>161</v>
      </c>
      <c r="G43" s="27"/>
      <c r="H43" s="29"/>
      <c r="J43" s="37"/>
      <c r="K43" s="45"/>
      <c r="L43" s="23"/>
    </row>
    <row r="44" spans="1:12" ht="10.5" customHeight="1">
      <c r="A44" s="372"/>
      <c r="B44" s="376"/>
      <c r="C44" s="376"/>
      <c r="D44" s="371"/>
      <c r="E44" s="371"/>
      <c r="F44" s="375"/>
      <c r="G44" s="27"/>
      <c r="H44" s="29"/>
      <c r="I44" s="40"/>
      <c r="J44" s="37"/>
      <c r="K44" s="45"/>
      <c r="L44" s="23"/>
    </row>
    <row r="45" spans="1:12" ht="10.5" customHeight="1">
      <c r="A45" s="372">
        <v>11</v>
      </c>
      <c r="B45" s="373">
        <f>VLOOKUP(A45,[1]U16BDL!$B$2:$H$17,2,0)</f>
        <v>3604841</v>
      </c>
      <c r="C45" s="373" t="str">
        <f>VLOOKUP(A45,[1]U16BDL!$B$2:$H$17,3,0)</f>
        <v>砂見　育甫</v>
      </c>
      <c r="D45" s="373" t="s">
        <v>150</v>
      </c>
      <c r="E45" s="373" t="str">
        <f>VLOOKUP(A45,[1]U16BDL!$B$2:$H$17,4,0)</f>
        <v>Ｔ－１</v>
      </c>
      <c r="F45" s="374" t="s">
        <v>149</v>
      </c>
      <c r="G45" s="27"/>
      <c r="H45" s="29"/>
      <c r="I45" s="34"/>
      <c r="J45" s="37"/>
      <c r="K45" s="45"/>
      <c r="L45" s="23"/>
    </row>
    <row r="46" spans="1:12" ht="10.5" customHeight="1">
      <c r="A46" s="372"/>
      <c r="B46" s="373"/>
      <c r="C46" s="373"/>
      <c r="D46" s="373"/>
      <c r="E46" s="373"/>
      <c r="F46" s="374"/>
      <c r="G46" s="36"/>
      <c r="H46" s="29"/>
      <c r="I46" s="92"/>
      <c r="J46" s="37"/>
      <c r="K46" s="45"/>
      <c r="L46" s="23"/>
    </row>
    <row r="47" spans="1:12" ht="10.5" customHeight="1">
      <c r="A47" s="372"/>
      <c r="B47" s="371">
        <f>VLOOKUP(A45,[1]U16BDL!$B$2:$H$17,5,0)</f>
        <v>3604881</v>
      </c>
      <c r="C47" s="371" t="str">
        <f>VLOOKUP(A45,[1]U16BDL!$B$2:$H$17,6,0)</f>
        <v>豊島　怜央</v>
      </c>
      <c r="D47" s="371" t="s">
        <v>115</v>
      </c>
      <c r="E47" s="371" t="str">
        <f>VLOOKUP(A45,[1]U16BDL!$B$2:$H$17,7,0)</f>
        <v>ＫＣＪＴＡ</v>
      </c>
      <c r="F47" s="375" t="s">
        <v>6</v>
      </c>
      <c r="G47" s="28"/>
      <c r="H47" s="38"/>
      <c r="I47" s="37"/>
      <c r="J47" s="37"/>
      <c r="K47" s="45"/>
      <c r="L47" s="23"/>
    </row>
    <row r="48" spans="1:12" ht="10.5" customHeight="1">
      <c r="A48" s="372"/>
      <c r="B48" s="371"/>
      <c r="C48" s="371"/>
      <c r="D48" s="371"/>
      <c r="E48" s="371"/>
      <c r="F48" s="375"/>
      <c r="G48" s="29"/>
      <c r="H48" s="43"/>
      <c r="I48" s="37"/>
      <c r="J48" s="37"/>
      <c r="K48" s="45"/>
      <c r="L48" s="23"/>
    </row>
    <row r="49" spans="1:12" ht="10.5" customHeight="1">
      <c r="A49" s="372">
        <v>12</v>
      </c>
      <c r="B49" s="373">
        <f>VLOOKUP(A49,[1]U16BDL!$B$2:$H$17,2,0)</f>
        <v>3604953</v>
      </c>
      <c r="C49" s="373" t="str">
        <f>VLOOKUP(A49,[1]U16BDL!$B$2:$H$17,3,0)</f>
        <v>市野瀬　楓</v>
      </c>
      <c r="D49" s="373" t="s">
        <v>150</v>
      </c>
      <c r="E49" s="373" t="str">
        <f>VLOOKUP(A49,[1]U16BDL!$B$2:$H$17,4,0)</f>
        <v>霞ヶ浦高</v>
      </c>
      <c r="F49" s="374" t="s">
        <v>11</v>
      </c>
      <c r="G49" s="29"/>
      <c r="H49" s="27"/>
      <c r="I49" s="37"/>
      <c r="J49" s="37"/>
      <c r="K49" s="45"/>
      <c r="L49" s="23"/>
    </row>
    <row r="50" spans="1:12" ht="10.5" customHeight="1">
      <c r="A50" s="372"/>
      <c r="B50" s="373"/>
      <c r="C50" s="373"/>
      <c r="D50" s="373"/>
      <c r="E50" s="373"/>
      <c r="F50" s="374"/>
      <c r="G50" s="31"/>
      <c r="H50" s="93"/>
      <c r="I50" s="37"/>
      <c r="J50" s="37"/>
      <c r="K50" s="45"/>
      <c r="L50" s="23"/>
    </row>
    <row r="51" spans="1:12" ht="10.5" customHeight="1">
      <c r="A51" s="372"/>
      <c r="B51" s="371">
        <f>VLOOKUP(A49,[1]U16BDL!$B$2:$H$17,5,0)</f>
        <v>3604541</v>
      </c>
      <c r="C51" s="371" t="str">
        <f>VLOOKUP(A49,[1]U16BDL!$B$2:$H$17,6,0)</f>
        <v>藤原　浩剛</v>
      </c>
      <c r="D51" s="371" t="s">
        <v>143</v>
      </c>
      <c r="E51" s="371" t="str">
        <f>VLOOKUP(A49,[1]U16BDL!$B$2:$H$17,7,0)</f>
        <v>霞ヶ浦高</v>
      </c>
      <c r="F51" s="375" t="s">
        <v>117</v>
      </c>
      <c r="G51" s="27"/>
      <c r="H51" s="27"/>
      <c r="I51" s="37"/>
      <c r="J51" s="37"/>
      <c r="K51" s="45"/>
      <c r="L51" s="23"/>
    </row>
    <row r="52" spans="1:12" ht="10.5" customHeight="1">
      <c r="A52" s="372"/>
      <c r="B52" s="371"/>
      <c r="C52" s="371"/>
      <c r="D52" s="371"/>
      <c r="E52" s="371"/>
      <c r="F52" s="375"/>
      <c r="G52" s="27"/>
      <c r="H52" s="27"/>
      <c r="I52" s="37"/>
      <c r="J52" s="48"/>
      <c r="K52" s="45"/>
      <c r="L52" s="23"/>
    </row>
    <row r="53" spans="1:12" ht="10.5" customHeight="1">
      <c r="A53" s="372">
        <v>13</v>
      </c>
      <c r="B53" s="376">
        <v>3604631</v>
      </c>
      <c r="C53" s="376" t="s">
        <v>889</v>
      </c>
      <c r="D53" s="373" t="s">
        <v>143</v>
      </c>
      <c r="E53" s="373" t="s">
        <v>778</v>
      </c>
      <c r="F53" s="374" t="s">
        <v>163</v>
      </c>
      <c r="G53" s="27"/>
      <c r="H53" s="27"/>
      <c r="I53" s="37"/>
      <c r="K53" s="45"/>
      <c r="L53" s="23"/>
    </row>
    <row r="54" spans="1:12" ht="10.5" customHeight="1">
      <c r="A54" s="372"/>
      <c r="B54" s="376"/>
      <c r="C54" s="376"/>
      <c r="D54" s="373"/>
      <c r="E54" s="373"/>
      <c r="F54" s="374"/>
      <c r="G54" s="36"/>
      <c r="H54" s="27"/>
      <c r="I54" s="37"/>
      <c r="K54" s="45"/>
      <c r="L54" s="23"/>
    </row>
    <row r="55" spans="1:12" ht="10.5" customHeight="1">
      <c r="A55" s="372"/>
      <c r="B55" s="376">
        <v>3604766</v>
      </c>
      <c r="C55" s="376" t="s">
        <v>891</v>
      </c>
      <c r="D55" s="371" t="s">
        <v>115</v>
      </c>
      <c r="E55" s="371" t="s">
        <v>890</v>
      </c>
      <c r="F55" s="375" t="s">
        <v>117</v>
      </c>
      <c r="G55" s="28"/>
      <c r="H55" s="27"/>
      <c r="I55" s="37"/>
      <c r="K55" s="45"/>
      <c r="L55" s="23"/>
    </row>
    <row r="56" spans="1:12" ht="10.5" customHeight="1">
      <c r="A56" s="372"/>
      <c r="B56" s="376"/>
      <c r="C56" s="376"/>
      <c r="D56" s="371"/>
      <c r="E56" s="371"/>
      <c r="F56" s="375"/>
      <c r="G56" s="29"/>
      <c r="H56" s="41"/>
      <c r="I56" s="37"/>
      <c r="K56" s="45"/>
      <c r="L56" s="23"/>
    </row>
    <row r="57" spans="1:12" ht="10.5" customHeight="1">
      <c r="A57" s="372">
        <v>14</v>
      </c>
      <c r="B57" s="373">
        <f>VLOOKUP(A57,[1]U16BDL!$B$2:$H$17,2,0)</f>
        <v>3604857</v>
      </c>
      <c r="C57" s="373" t="str">
        <f>VLOOKUP(A57,[1]U16BDL!$B$2:$H$17,3,0)</f>
        <v>萩原　悠紀</v>
      </c>
      <c r="D57" s="373" t="s">
        <v>115</v>
      </c>
      <c r="E57" s="373" t="str">
        <f>VLOOKUP(A57,[1]U16BDL!$B$2:$H$17,4,0)</f>
        <v>茗溪中</v>
      </c>
      <c r="F57" s="374" t="s">
        <v>11</v>
      </c>
      <c r="G57" s="29"/>
      <c r="H57" s="28"/>
      <c r="I57" s="37"/>
      <c r="K57" s="45"/>
      <c r="L57" s="23"/>
    </row>
    <row r="58" spans="1:12" ht="10.5" customHeight="1">
      <c r="A58" s="372"/>
      <c r="B58" s="373"/>
      <c r="C58" s="373"/>
      <c r="D58" s="373"/>
      <c r="E58" s="373"/>
      <c r="F58" s="374"/>
      <c r="G58" s="31"/>
      <c r="H58" s="29"/>
      <c r="I58" s="37"/>
      <c r="K58" s="45"/>
      <c r="L58" s="23"/>
    </row>
    <row r="59" spans="1:12" ht="10.5" customHeight="1">
      <c r="A59" s="372"/>
      <c r="B59" s="371">
        <f>VLOOKUP(A57,[1]U16BDL!$B$2:$H$17,5,0)</f>
        <v>3604846</v>
      </c>
      <c r="C59" s="371" t="str">
        <f>VLOOKUP(A57,[1]U16BDL!$B$2:$H$17,6,0)</f>
        <v>林　竜矢</v>
      </c>
      <c r="D59" s="371" t="s">
        <v>115</v>
      </c>
      <c r="E59" s="371" t="str">
        <f>VLOOKUP(A57,[1]U16BDL!$B$2:$H$17,7,0)</f>
        <v>茗溪中</v>
      </c>
      <c r="F59" s="375" t="s">
        <v>141</v>
      </c>
      <c r="G59" s="27"/>
      <c r="H59" s="29"/>
      <c r="I59" s="37"/>
      <c r="K59" s="45"/>
      <c r="L59" s="23"/>
    </row>
    <row r="60" spans="1:12" ht="10.5" customHeight="1">
      <c r="A60" s="372"/>
      <c r="B60" s="371"/>
      <c r="C60" s="371"/>
      <c r="D60" s="371"/>
      <c r="E60" s="371"/>
      <c r="F60" s="375"/>
      <c r="G60" s="27"/>
      <c r="H60" s="29"/>
      <c r="I60" s="48"/>
      <c r="K60" s="45"/>
      <c r="L60" s="23"/>
    </row>
    <row r="61" spans="1:12" ht="10.5" customHeight="1">
      <c r="A61" s="372">
        <v>15</v>
      </c>
      <c r="B61" s="373">
        <f>VLOOKUP(A61,[1]U16BDL!$B$2:$H$17,2,0)</f>
        <v>3604208</v>
      </c>
      <c r="C61" s="373" t="str">
        <f>VLOOKUP(A61,[1]U16BDL!$B$2:$H$17,3,0)</f>
        <v>仙石 圭汰</v>
      </c>
      <c r="D61" s="373" t="s">
        <v>5</v>
      </c>
      <c r="E61" s="373" t="str">
        <f>VLOOKUP(A61,[1]U16BDL!$B$2:$H$17,4,0)</f>
        <v>ＣＳＪ</v>
      </c>
      <c r="F61" s="374" t="s">
        <v>117</v>
      </c>
      <c r="G61" s="27"/>
      <c r="H61" s="29"/>
      <c r="K61" s="45"/>
      <c r="L61" s="23"/>
    </row>
    <row r="62" spans="1:12" ht="10.5" customHeight="1">
      <c r="A62" s="372"/>
      <c r="B62" s="373"/>
      <c r="C62" s="373"/>
      <c r="D62" s="373"/>
      <c r="E62" s="373"/>
      <c r="F62" s="374"/>
      <c r="G62" s="36"/>
      <c r="H62" s="29"/>
      <c r="K62" s="45"/>
      <c r="L62" s="23"/>
    </row>
    <row r="63" spans="1:12" ht="10.5" customHeight="1">
      <c r="A63" s="372"/>
      <c r="B63" s="371">
        <f>VLOOKUP(A61,[1]U16BDL!$B$2:$H$17,5,0)</f>
        <v>3604342</v>
      </c>
      <c r="C63" s="371" t="str">
        <f>VLOOKUP(A61,[1]U16BDL!$B$2:$H$17,6,0)</f>
        <v xml:space="preserve">松藤　悠 </v>
      </c>
      <c r="D63" s="371" t="s">
        <v>115</v>
      </c>
      <c r="E63" s="371" t="str">
        <f>VLOOKUP(A61,[1]U16BDL!$B$2:$H$17,7,0)</f>
        <v>ＣＳＪ</v>
      </c>
      <c r="F63" s="375" t="s">
        <v>11</v>
      </c>
      <c r="G63" s="28"/>
      <c r="H63" s="38"/>
      <c r="K63" s="45"/>
      <c r="L63" s="23"/>
    </row>
    <row r="64" spans="1:12" ht="10.5" customHeight="1">
      <c r="A64" s="372"/>
      <c r="B64" s="371"/>
      <c r="C64" s="371"/>
      <c r="D64" s="371"/>
      <c r="E64" s="371"/>
      <c r="F64" s="375"/>
      <c r="G64" s="29"/>
      <c r="H64" s="43"/>
      <c r="K64" s="45"/>
      <c r="L64" s="23"/>
    </row>
    <row r="65" spans="1:12" ht="10.5" customHeight="1">
      <c r="A65" s="372">
        <v>16</v>
      </c>
      <c r="B65" s="373">
        <f>VLOOKUP(A65,[1]U16BDL!$B$2:$H$17,2,0)</f>
        <v>3604625</v>
      </c>
      <c r="C65" s="373" t="str">
        <f>VLOOKUP(A65,[1]U16BDL!$B$2:$H$17,3,0)</f>
        <v>長谷川　新</v>
      </c>
      <c r="D65" s="373" t="s">
        <v>115</v>
      </c>
      <c r="E65" s="373" t="str">
        <f>VLOOKUP(A65,[1]U16BDL!$B$2:$H$17,4,0)</f>
        <v>NＪＴＣ</v>
      </c>
      <c r="F65" s="374" t="s">
        <v>162</v>
      </c>
      <c r="G65" s="29"/>
      <c r="H65" s="27"/>
      <c r="K65" s="45"/>
      <c r="L65" s="23"/>
    </row>
    <row r="66" spans="1:12" ht="10.5" customHeight="1">
      <c r="A66" s="372"/>
      <c r="B66" s="373"/>
      <c r="C66" s="373"/>
      <c r="D66" s="373"/>
      <c r="E66" s="373"/>
      <c r="F66" s="374"/>
      <c r="G66" s="31"/>
      <c r="H66" s="27"/>
      <c r="K66" s="45"/>
      <c r="L66" s="23"/>
    </row>
    <row r="67" spans="1:12" ht="10.5" customHeight="1">
      <c r="A67" s="372"/>
      <c r="B67" s="371">
        <f>VLOOKUP(A65,[1]U16BDL!$B$2:$H$17,5,0)</f>
        <v>3604626</v>
      </c>
      <c r="C67" s="371" t="str">
        <f>VLOOKUP(A65,[1]U16BDL!$B$2:$H$17,6,0)</f>
        <v>長谷川　開</v>
      </c>
      <c r="D67" s="371" t="s">
        <v>164</v>
      </c>
      <c r="E67" s="371" t="str">
        <f>VLOOKUP(A65,[1]U16BDL!$B$2:$H$17,7,0)</f>
        <v>NＪＴＣ</v>
      </c>
      <c r="F67" s="375" t="s">
        <v>117</v>
      </c>
      <c r="G67" s="27"/>
      <c r="H67" s="27"/>
      <c r="K67" s="45"/>
      <c r="L67" s="23"/>
    </row>
    <row r="68" spans="1:12" ht="10.5" customHeight="1">
      <c r="A68" s="372"/>
      <c r="B68" s="371"/>
      <c r="C68" s="371"/>
      <c r="D68" s="371"/>
      <c r="E68" s="371"/>
      <c r="F68" s="375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D47:D48"/>
    <mergeCell ref="E47:E48"/>
    <mergeCell ref="F47:F48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F37:F38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7:B48"/>
    <mergeCell ref="C47:C48"/>
    <mergeCell ref="A25:A28"/>
    <mergeCell ref="B25:B26"/>
    <mergeCell ref="C25:C26"/>
    <mergeCell ref="D25:D26"/>
    <mergeCell ref="E25:E26"/>
    <mergeCell ref="F25:F26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27:B28"/>
    <mergeCell ref="C27:C28"/>
    <mergeCell ref="D27:D28"/>
    <mergeCell ref="E27:E28"/>
    <mergeCell ref="F27:F28"/>
    <mergeCell ref="B23:B24"/>
    <mergeCell ref="C23:C24"/>
    <mergeCell ref="D23:D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B19:B20"/>
    <mergeCell ref="D7:D8"/>
    <mergeCell ref="E7:E8"/>
    <mergeCell ref="E11:E12"/>
    <mergeCell ref="F11:F12"/>
    <mergeCell ref="C19:C20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  <mergeCell ref="B13:B14"/>
    <mergeCell ref="C13:C14"/>
    <mergeCell ref="B15:B16"/>
    <mergeCell ref="C15:C16"/>
    <mergeCell ref="B29:B30"/>
    <mergeCell ref="C29:C30"/>
    <mergeCell ref="B31:B32"/>
    <mergeCell ref="C31:C32"/>
    <mergeCell ref="B41:B42"/>
    <mergeCell ref="C41:C42"/>
    <mergeCell ref="B43:B44"/>
    <mergeCell ref="C43:C44"/>
    <mergeCell ref="B53:B54"/>
    <mergeCell ref="C53:C54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261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51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7">
        <v>1</v>
      </c>
      <c r="B5" s="368">
        <f>VLOOKUP(A5,[1]U16GSL!$B$2:$E$33,2,0)</f>
        <v>3652671</v>
      </c>
      <c r="C5" s="368" t="str">
        <f>VLOOKUP(A5,[1]U16GSL!$B$2:$E$33,3,0)</f>
        <v>長谷川　優衣</v>
      </c>
      <c r="D5" s="369" t="s">
        <v>5</v>
      </c>
      <c r="E5" s="368" t="str">
        <f>VLOOKUP(A5,[1]U16GSL!$B$2:$E$33,4,0)</f>
        <v>ＣＳＪ</v>
      </c>
      <c r="F5" s="369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7"/>
      <c r="B6" s="368"/>
      <c r="C6" s="368"/>
      <c r="D6" s="369"/>
      <c r="E6" s="368"/>
      <c r="F6" s="369"/>
      <c r="G6" s="11"/>
      <c r="H6" s="94"/>
      <c r="I6" s="51"/>
      <c r="J6" s="51"/>
      <c r="K6" s="51"/>
      <c r="L6" s="51"/>
      <c r="M6" s="51"/>
    </row>
    <row r="7" spans="1:13" ht="12" customHeight="1">
      <c r="A7" s="367">
        <v>2</v>
      </c>
      <c r="B7" s="368" t="str">
        <f>VLOOKUP(A7,[1]U16GSL!$B$2:$E$33,2,0)</f>
        <v>Ｂｙｅ</v>
      </c>
      <c r="C7" s="368"/>
      <c r="D7" s="369" t="s">
        <v>5</v>
      </c>
      <c r="E7" s="368"/>
      <c r="F7" s="369" t="s">
        <v>6</v>
      </c>
      <c r="G7" s="14"/>
      <c r="H7" s="95"/>
      <c r="I7" s="51"/>
      <c r="J7" s="51"/>
      <c r="K7" s="51"/>
      <c r="L7" s="51"/>
      <c r="M7" s="51"/>
    </row>
    <row r="8" spans="1:13" ht="12" customHeight="1">
      <c r="A8" s="367"/>
      <c r="B8" s="368"/>
      <c r="C8" s="368"/>
      <c r="D8" s="369"/>
      <c r="E8" s="368"/>
      <c r="F8" s="369"/>
      <c r="G8" s="4"/>
      <c r="H8" s="96"/>
      <c r="I8" s="94"/>
      <c r="J8" s="51"/>
      <c r="K8" s="51"/>
      <c r="L8" s="51"/>
      <c r="M8" s="51"/>
    </row>
    <row r="9" spans="1:13" ht="12" customHeight="1">
      <c r="A9" s="367">
        <v>3</v>
      </c>
      <c r="B9" s="368">
        <f>VLOOKUP(A9,[1]U16GSL!$B$2:$E$33,2,0)</f>
        <v>3652660</v>
      </c>
      <c r="C9" s="368" t="str">
        <f>VLOOKUP(A9,[1]U16GSL!$B$2:$E$33,3,0)</f>
        <v>川上　日菜乃</v>
      </c>
      <c r="D9" s="369" t="s">
        <v>5</v>
      </c>
      <c r="E9" s="368" t="str">
        <f>VLOOKUP(A9,[1]U16GSL!$B$2:$E$33,4,0)</f>
        <v>ＮＦＳＣ</v>
      </c>
      <c r="F9" s="369" t="s">
        <v>6</v>
      </c>
      <c r="G9" s="10"/>
      <c r="H9" s="96"/>
      <c r="I9" s="95"/>
      <c r="J9" s="51"/>
      <c r="K9" s="51"/>
      <c r="L9" s="51"/>
      <c r="M9" s="51"/>
    </row>
    <row r="10" spans="1:13" ht="12" customHeight="1">
      <c r="A10" s="367"/>
      <c r="B10" s="368"/>
      <c r="C10" s="368"/>
      <c r="D10" s="369"/>
      <c r="E10" s="368"/>
      <c r="F10" s="369"/>
      <c r="G10" s="11"/>
      <c r="H10" s="97"/>
      <c r="I10" s="96"/>
      <c r="J10" s="51"/>
      <c r="K10" s="51"/>
      <c r="L10" s="51"/>
      <c r="M10" s="51"/>
    </row>
    <row r="11" spans="1:13" ht="12" customHeight="1">
      <c r="A11" s="367">
        <v>4</v>
      </c>
      <c r="B11" s="368">
        <f>VLOOKUP(A11,[1]U16GSL!$B$2:$E$33,2,0)</f>
        <v>3652686</v>
      </c>
      <c r="C11" s="368" t="str">
        <f>VLOOKUP(A11,[1]U16GSL!$B$2:$E$33,3,0)</f>
        <v>豊田　絢音</v>
      </c>
      <c r="D11" s="369" t="s">
        <v>5</v>
      </c>
      <c r="E11" s="368" t="str">
        <f>VLOOKUP(A11,[1]U16GSL!$B$2:$E$33,4,0)</f>
        <v>茨キリ</v>
      </c>
      <c r="F11" s="369" t="s">
        <v>6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67"/>
      <c r="B12" s="368"/>
      <c r="C12" s="368"/>
      <c r="D12" s="369"/>
      <c r="E12" s="368"/>
      <c r="F12" s="369"/>
      <c r="G12" s="4"/>
      <c r="H12" s="51"/>
      <c r="I12" s="96"/>
      <c r="J12" s="94"/>
      <c r="K12" s="51"/>
      <c r="L12" s="51"/>
      <c r="M12" s="51"/>
    </row>
    <row r="13" spans="1:13" ht="12" customHeight="1">
      <c r="A13" s="367">
        <v>5</v>
      </c>
      <c r="B13" s="368">
        <f>VLOOKUP(A13,[1]U16GSL!$B$2:$E$33,2,0)</f>
        <v>3652666</v>
      </c>
      <c r="C13" s="368" t="str">
        <f>VLOOKUP(A13,[1]U16GSL!$B$2:$E$33,3,0)</f>
        <v>川西　瞳月</v>
      </c>
      <c r="D13" s="369" t="s">
        <v>5</v>
      </c>
      <c r="E13" s="368" t="str">
        <f>VLOOKUP(A13,[1]U16GSL!$B$2:$E$33,4,0)</f>
        <v>茨城中</v>
      </c>
      <c r="F13" s="369" t="s">
        <v>6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67"/>
      <c r="B14" s="368"/>
      <c r="C14" s="368"/>
      <c r="D14" s="369"/>
      <c r="E14" s="368"/>
      <c r="F14" s="369"/>
      <c r="G14" s="11"/>
      <c r="H14" s="94"/>
      <c r="I14" s="96"/>
      <c r="J14" s="96"/>
      <c r="K14" s="51"/>
      <c r="L14" s="51"/>
      <c r="M14" s="51"/>
    </row>
    <row r="15" spans="1:13" ht="12" customHeight="1">
      <c r="A15" s="367">
        <v>6</v>
      </c>
      <c r="B15" s="368">
        <f>VLOOKUP(A15,[1]U16GSL!$B$2:$E$33,2,0)</f>
        <v>3652675</v>
      </c>
      <c r="C15" s="368" t="str">
        <f>VLOOKUP(A15,[1]U16GSL!$B$2:$E$33,3,0)</f>
        <v>猪瀬　彩羽</v>
      </c>
      <c r="D15" s="369" t="s">
        <v>5</v>
      </c>
      <c r="E15" s="368" t="str">
        <f>VLOOKUP(A15,[1]U16GSL!$B$2:$E$33,4,0)</f>
        <v>ＣＳＪ</v>
      </c>
      <c r="F15" s="369" t="s">
        <v>6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67"/>
      <c r="B16" s="368"/>
      <c r="C16" s="368"/>
      <c r="D16" s="369"/>
      <c r="E16" s="368"/>
      <c r="F16" s="369"/>
      <c r="G16" s="4"/>
      <c r="H16" s="96"/>
      <c r="I16" s="97"/>
      <c r="J16" s="96"/>
      <c r="K16" s="51"/>
      <c r="L16" s="51"/>
      <c r="M16" s="51"/>
    </row>
    <row r="17" spans="1:13" ht="12" customHeight="1">
      <c r="A17" s="367">
        <v>7</v>
      </c>
      <c r="B17" s="368">
        <f>VLOOKUP(A17,[1]U16GSL!$B$2:$E$33,2,0)</f>
        <v>3652455</v>
      </c>
      <c r="C17" s="368" t="str">
        <f>VLOOKUP(A17,[1]U16GSL!$B$2:$E$33,3,0)</f>
        <v>小原　萌夢</v>
      </c>
      <c r="D17" s="369" t="s">
        <v>5</v>
      </c>
      <c r="E17" s="368" t="str">
        <f>VLOOKUP(A17,[1]U16GSL!$B$2:$E$33,4,0)</f>
        <v>Ａｓｃｈ Ｔ．Ａ</v>
      </c>
      <c r="F17" s="369" t="s">
        <v>6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67"/>
      <c r="B18" s="368"/>
      <c r="C18" s="368"/>
      <c r="D18" s="369"/>
      <c r="E18" s="368"/>
      <c r="F18" s="369"/>
      <c r="G18" s="11"/>
      <c r="H18" s="97"/>
      <c r="I18" s="51"/>
      <c r="J18" s="96"/>
      <c r="K18" s="51"/>
      <c r="L18" s="51"/>
      <c r="M18" s="51"/>
    </row>
    <row r="19" spans="1:13" ht="12" customHeight="1">
      <c r="A19" s="367">
        <v>8</v>
      </c>
      <c r="B19" s="368">
        <f>VLOOKUP(A19,[1]U16GSL!$B$2:$E$33,2,0)</f>
        <v>3652541</v>
      </c>
      <c r="C19" s="368" t="str">
        <f>VLOOKUP(A19,[1]U16GSL!$B$2:$E$33,3,0)</f>
        <v>藤田　千尋</v>
      </c>
      <c r="D19" s="369" t="s">
        <v>5</v>
      </c>
      <c r="E19" s="368" t="str">
        <f>VLOOKUP(A19,[1]U16GSL!$B$2:$E$33,4,0)</f>
        <v>マス・ガイアＴＣ</v>
      </c>
      <c r="F19" s="369" t="s">
        <v>113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67"/>
      <c r="B20" s="368"/>
      <c r="C20" s="368"/>
      <c r="D20" s="369"/>
      <c r="E20" s="368"/>
      <c r="F20" s="369"/>
      <c r="G20" s="4"/>
      <c r="H20" s="51"/>
      <c r="I20" s="51"/>
      <c r="J20" s="96"/>
      <c r="K20" s="94"/>
      <c r="L20" s="51"/>
      <c r="M20" s="51"/>
    </row>
    <row r="21" spans="1:13" ht="12" customHeight="1">
      <c r="A21" s="367">
        <v>9</v>
      </c>
      <c r="B21" s="368">
        <f>VLOOKUP(A21,[1]U16GSL!$B$2:$E$33,2,0)</f>
        <v>3652639</v>
      </c>
      <c r="C21" s="368" t="str">
        <f>VLOOKUP(A21,[1]U16GSL!$B$2:$E$33,3,0)</f>
        <v>廣吉　優佳</v>
      </c>
      <c r="D21" s="369" t="s">
        <v>5</v>
      </c>
      <c r="E21" s="368" t="str">
        <f>VLOOKUP(A21,[1]U16GSL!$B$2:$E$33,4,0)</f>
        <v>ＣＳＪ</v>
      </c>
      <c r="F21" s="369" t="s">
        <v>6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67"/>
      <c r="B22" s="368"/>
      <c r="C22" s="368"/>
      <c r="D22" s="369"/>
      <c r="E22" s="368"/>
      <c r="F22" s="369"/>
      <c r="G22" s="11"/>
      <c r="H22" s="94"/>
      <c r="I22" s="51"/>
      <c r="J22" s="96"/>
      <c r="K22" s="96"/>
      <c r="L22" s="51"/>
      <c r="M22" s="51"/>
    </row>
    <row r="23" spans="1:13" ht="12" customHeight="1">
      <c r="A23" s="367">
        <v>10</v>
      </c>
      <c r="B23" s="368">
        <f>VLOOKUP(A23,[1]U16GSL!$B$2:$E$33,2,0)</f>
        <v>3652685</v>
      </c>
      <c r="C23" s="368" t="str">
        <f>VLOOKUP(A23,[1]U16GSL!$B$2:$E$33,3,0)</f>
        <v>窪田　ルミ</v>
      </c>
      <c r="D23" s="369" t="s">
        <v>5</v>
      </c>
      <c r="E23" s="368" t="str">
        <f>VLOOKUP(A23,[1]U16GSL!$B$2:$E$33,4,0)</f>
        <v>茨キリ</v>
      </c>
      <c r="F23" s="369" t="s">
        <v>6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67"/>
      <c r="B24" s="368"/>
      <c r="C24" s="368"/>
      <c r="D24" s="369"/>
      <c r="E24" s="368"/>
      <c r="F24" s="369"/>
      <c r="G24" s="4"/>
      <c r="H24" s="96"/>
      <c r="I24" s="94"/>
      <c r="J24" s="96"/>
      <c r="K24" s="96"/>
      <c r="L24" s="51"/>
      <c r="M24" s="51"/>
    </row>
    <row r="25" spans="1:13" ht="12" customHeight="1">
      <c r="A25" s="367">
        <v>11</v>
      </c>
      <c r="B25" s="368">
        <f>VLOOKUP(A25,[1]U16GSL!$B$2:$E$33,2,0)</f>
        <v>3652604</v>
      </c>
      <c r="C25" s="368" t="str">
        <f>VLOOKUP(A25,[1]U16GSL!$B$2:$E$33,3,0)</f>
        <v>瓜生　瑞歩</v>
      </c>
      <c r="D25" s="369" t="s">
        <v>5</v>
      </c>
      <c r="E25" s="368" t="str">
        <f>VLOOKUP(A25,[1]U16GSL!$B$2:$E$33,4,0)</f>
        <v>ＫＣＪＴＡ</v>
      </c>
      <c r="F25" s="369" t="s">
        <v>113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67"/>
      <c r="B26" s="368"/>
      <c r="C26" s="368"/>
      <c r="D26" s="369"/>
      <c r="E26" s="368"/>
      <c r="F26" s="369"/>
      <c r="G26" s="11"/>
      <c r="H26" s="97"/>
      <c r="I26" s="96"/>
      <c r="J26" s="96"/>
      <c r="K26" s="96"/>
      <c r="L26" s="51"/>
      <c r="M26" s="51"/>
    </row>
    <row r="27" spans="1:13" ht="12" customHeight="1">
      <c r="A27" s="367">
        <v>12</v>
      </c>
      <c r="B27" s="368">
        <f>VLOOKUP(A27,[1]U16GSL!$B$2:$E$33,2,0)</f>
        <v>3652567</v>
      </c>
      <c r="C27" s="368" t="str">
        <f>VLOOKUP(A27,[1]U16GSL!$B$2:$E$33,3,0)</f>
        <v>鈴木　綺羅</v>
      </c>
      <c r="D27" s="369" t="s">
        <v>5</v>
      </c>
      <c r="E27" s="368" t="str">
        <f>VLOOKUP(A27,[1]U16GSL!$B$2:$E$33,4,0)</f>
        <v>ＮＦＳＣ</v>
      </c>
      <c r="F27" s="369" t="s">
        <v>6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67"/>
      <c r="B28" s="368"/>
      <c r="C28" s="368"/>
      <c r="D28" s="369"/>
      <c r="E28" s="368"/>
      <c r="F28" s="369"/>
      <c r="G28" s="4"/>
      <c r="H28" s="51"/>
      <c r="I28" s="96"/>
      <c r="J28" s="97"/>
      <c r="K28" s="96"/>
      <c r="L28" s="51"/>
      <c r="M28" s="51"/>
    </row>
    <row r="29" spans="1:13" ht="12" customHeight="1">
      <c r="A29" s="367">
        <v>13</v>
      </c>
      <c r="B29" s="368">
        <f>VLOOKUP(A29,[1]U16GSL!$B$2:$E$33,2,0)</f>
        <v>3652636</v>
      </c>
      <c r="C29" s="368" t="str">
        <f>VLOOKUP(A29,[1]U16GSL!$B$2:$E$33,3,0)</f>
        <v>中山　衣久瑠</v>
      </c>
      <c r="D29" s="369" t="s">
        <v>5</v>
      </c>
      <c r="E29" s="368" t="str">
        <f>VLOOKUP(A29,[1]U16GSL!$B$2:$E$33,4,0)</f>
        <v>茨城中</v>
      </c>
      <c r="F29" s="369" t="s">
        <v>6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67"/>
      <c r="B30" s="368"/>
      <c r="C30" s="368"/>
      <c r="D30" s="369"/>
      <c r="E30" s="368"/>
      <c r="F30" s="369"/>
      <c r="G30" s="11"/>
      <c r="H30" s="94"/>
      <c r="I30" s="96"/>
      <c r="J30" s="51"/>
      <c r="K30" s="96"/>
      <c r="L30" s="51"/>
      <c r="M30" s="51"/>
    </row>
    <row r="31" spans="1:13" ht="12" customHeight="1">
      <c r="A31" s="367">
        <v>14</v>
      </c>
      <c r="B31" s="324">
        <f>VLOOKUP(A31,[1]U16GSL!$B$2:$E$33,2,0)</f>
        <v>3652529</v>
      </c>
      <c r="C31" s="324" t="str">
        <f>VLOOKUP(A31,[1]U16GSL!$B$2:$E$33,3,0)</f>
        <v>石束　海亜</v>
      </c>
      <c r="D31" s="369" t="s">
        <v>112</v>
      </c>
      <c r="E31" s="368" t="str">
        <f>VLOOKUP(A31,[1]U16GSL!$B$2:$E$33,4,0)</f>
        <v>ＮＪＴＣ</v>
      </c>
      <c r="F31" s="369" t="s">
        <v>6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67"/>
      <c r="B32" s="393" t="s">
        <v>905</v>
      </c>
      <c r="C32" s="393"/>
      <c r="D32" s="369"/>
      <c r="E32" s="368"/>
      <c r="F32" s="369"/>
      <c r="G32" s="4"/>
      <c r="H32" s="96"/>
      <c r="I32" s="97"/>
      <c r="J32" s="51"/>
      <c r="K32" s="96"/>
      <c r="L32" s="51"/>
      <c r="M32" s="51"/>
    </row>
    <row r="33" spans="1:13" ht="12" customHeight="1">
      <c r="A33" s="367">
        <v>15</v>
      </c>
      <c r="B33" s="368">
        <f>VLOOKUP(A33,[1]U16GSL!$B$2:$E$33,2,0)</f>
        <v>3652581</v>
      </c>
      <c r="C33" s="368" t="str">
        <f>VLOOKUP(A33,[1]U16GSL!$B$2:$E$33,3,0)</f>
        <v>田口　優花</v>
      </c>
      <c r="D33" s="369" t="s">
        <v>112</v>
      </c>
      <c r="E33" s="368" t="str">
        <f>VLOOKUP(A33,[1]U16GSL!$B$2:$E$33,4,0)</f>
        <v>Ａｓｃｈ Ｔ．Ａ</v>
      </c>
      <c r="F33" s="369" t="s">
        <v>6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67"/>
      <c r="B34" s="368"/>
      <c r="C34" s="368"/>
      <c r="D34" s="369"/>
      <c r="E34" s="368"/>
      <c r="F34" s="369"/>
      <c r="G34" s="11"/>
      <c r="H34" s="97"/>
      <c r="I34" s="51"/>
      <c r="J34" s="51"/>
      <c r="K34" s="96"/>
      <c r="L34" s="51"/>
      <c r="M34" s="51"/>
    </row>
    <row r="35" spans="1:13" ht="12" customHeight="1">
      <c r="A35" s="367">
        <v>16</v>
      </c>
      <c r="B35" s="368">
        <f>VLOOKUP(A35,[1]U16GSL!$B$2:$E$33,2,0)</f>
        <v>3652535</v>
      </c>
      <c r="C35" s="368" t="str">
        <f>VLOOKUP(A35,[1]U16GSL!$B$2:$E$33,3,0)</f>
        <v>中村　桜</v>
      </c>
      <c r="D35" s="369" t="s">
        <v>5</v>
      </c>
      <c r="E35" s="368" t="str">
        <f>VLOOKUP(A35,[1]U16GSL!$B$2:$E$33,4,0)</f>
        <v>ＣＳＪ</v>
      </c>
      <c r="F35" s="369" t="s">
        <v>6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67"/>
      <c r="B36" s="368"/>
      <c r="C36" s="368"/>
      <c r="D36" s="369"/>
      <c r="E36" s="368"/>
      <c r="F36" s="369"/>
      <c r="G36" s="4"/>
      <c r="H36" s="51"/>
      <c r="I36" s="51"/>
      <c r="J36" s="51"/>
      <c r="K36" s="96"/>
      <c r="L36" s="94"/>
      <c r="M36" s="51"/>
    </row>
    <row r="37" spans="1:13" ht="12" customHeight="1">
      <c r="A37" s="367">
        <v>17</v>
      </c>
      <c r="B37" s="368">
        <f>VLOOKUP(A37,[1]U16GSL!$B$2:$E$33,2,0)</f>
        <v>3652473</v>
      </c>
      <c r="C37" s="368" t="str">
        <f>VLOOKUP(A37,[1]U16GSL!$B$2:$E$33,3,0)</f>
        <v>森　唯奈</v>
      </c>
      <c r="D37" s="369" t="s">
        <v>5</v>
      </c>
      <c r="E37" s="368" t="str">
        <f>VLOOKUP(A37,[1]U16GSL!$B$2:$E$33,4,0)</f>
        <v>ＣＳＪ</v>
      </c>
      <c r="F37" s="369" t="s">
        <v>6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67"/>
      <c r="B38" s="368"/>
      <c r="C38" s="368"/>
      <c r="D38" s="369"/>
      <c r="E38" s="368"/>
      <c r="F38" s="369"/>
      <c r="G38" s="11"/>
      <c r="H38" s="94"/>
      <c r="I38" s="51"/>
      <c r="J38" s="51"/>
      <c r="K38" s="96"/>
      <c r="L38" s="100"/>
      <c r="M38" s="100"/>
    </row>
    <row r="39" spans="1:13" ht="12" customHeight="1">
      <c r="A39" s="367">
        <v>18</v>
      </c>
      <c r="B39" s="368">
        <f>VLOOKUP(A39,[1]U16GSL!$B$2:$E$33,2,0)</f>
        <v>3652656</v>
      </c>
      <c r="C39" s="368" t="str">
        <f>VLOOKUP(A39,[1]U16GSL!$B$2:$E$33,3,0)</f>
        <v>落合　ひなの</v>
      </c>
      <c r="D39" s="369" t="s">
        <v>5</v>
      </c>
      <c r="E39" s="368" t="str">
        <f>VLOOKUP(A39,[1]U16GSL!$B$2:$E$33,4,0)</f>
        <v>エースＴＡ</v>
      </c>
      <c r="F39" s="369" t="s">
        <v>6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67"/>
      <c r="B40" s="368"/>
      <c r="C40" s="368"/>
      <c r="D40" s="369"/>
      <c r="E40" s="368"/>
      <c r="F40" s="369"/>
      <c r="G40" s="4"/>
      <c r="H40" s="96"/>
      <c r="I40" s="94"/>
      <c r="J40" s="51"/>
      <c r="K40" s="96"/>
      <c r="L40" s="100"/>
      <c r="M40" s="100"/>
    </row>
    <row r="41" spans="1:13" ht="12" customHeight="1">
      <c r="A41" s="367">
        <v>19</v>
      </c>
      <c r="B41" s="368">
        <f>VLOOKUP(A41,[1]U16GSL!$B$2:$E$33,2,0)</f>
        <v>3652458</v>
      </c>
      <c r="C41" s="368" t="str">
        <f>VLOOKUP(A41,[1]U16GSL!$B$2:$E$33,3,0)</f>
        <v>金子　晴香</v>
      </c>
      <c r="D41" s="369" t="s">
        <v>5</v>
      </c>
      <c r="E41" s="368" t="str">
        <f>VLOOKUP(A41,[1]U16GSL!$B$2:$E$33,4,0)</f>
        <v>大洗ビーチＴＣ</v>
      </c>
      <c r="F41" s="369" t="s">
        <v>6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67"/>
      <c r="B42" s="368"/>
      <c r="C42" s="368"/>
      <c r="D42" s="369"/>
      <c r="E42" s="368"/>
      <c r="F42" s="369"/>
      <c r="G42" s="11"/>
      <c r="H42" s="97"/>
      <c r="I42" s="96"/>
      <c r="J42" s="51"/>
      <c r="K42" s="96"/>
      <c r="L42" s="100"/>
      <c r="M42" s="100"/>
    </row>
    <row r="43" spans="1:13" ht="12" customHeight="1">
      <c r="A43" s="367">
        <v>20</v>
      </c>
      <c r="B43" s="368">
        <f>VLOOKUP(A43,[1]U16GSL!$B$2:$E$33,2,0)</f>
        <v>3652628</v>
      </c>
      <c r="C43" s="368" t="str">
        <f>VLOOKUP(A43,[1]U16GSL!$B$2:$E$33,3,0)</f>
        <v>溝口　瑠維</v>
      </c>
      <c r="D43" s="369" t="s">
        <v>112</v>
      </c>
      <c r="E43" s="368" t="str">
        <f>VLOOKUP(A43,[1]U16GSL!$B$2:$E$33,4,0)</f>
        <v>ＡＢＣ　ＴＡ</v>
      </c>
      <c r="F43" s="369" t="s">
        <v>113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67"/>
      <c r="B44" s="368"/>
      <c r="C44" s="368"/>
      <c r="D44" s="369"/>
      <c r="E44" s="368"/>
      <c r="F44" s="369"/>
      <c r="G44" s="4"/>
      <c r="H44" s="51"/>
      <c r="I44" s="96"/>
      <c r="J44" s="94"/>
      <c r="K44" s="96"/>
      <c r="L44" s="100"/>
      <c r="M44" s="100"/>
    </row>
    <row r="45" spans="1:13" ht="12" customHeight="1">
      <c r="A45" s="367">
        <v>21</v>
      </c>
      <c r="B45" s="368">
        <f>VLOOKUP(A45,[1]U16GSL!$B$2:$E$33,2,0)</f>
        <v>3652552</v>
      </c>
      <c r="C45" s="368" t="str">
        <f>VLOOKUP(A45,[1]U16GSL!$B$2:$E$33,3,0)</f>
        <v>斎藤　風花</v>
      </c>
      <c r="D45" s="369" t="s">
        <v>5</v>
      </c>
      <c r="E45" s="368" t="str">
        <f>VLOOKUP(A45,[1]U16GSL!$B$2:$E$33,4,0)</f>
        <v>サンスポーツ</v>
      </c>
      <c r="F45" s="369" t="s">
        <v>6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67"/>
      <c r="B46" s="368"/>
      <c r="C46" s="368"/>
      <c r="D46" s="369"/>
      <c r="E46" s="368"/>
      <c r="F46" s="369"/>
      <c r="G46" s="11"/>
      <c r="H46" s="94"/>
      <c r="I46" s="96"/>
      <c r="J46" s="96"/>
      <c r="K46" s="96"/>
      <c r="L46" s="100"/>
      <c r="M46" s="100"/>
    </row>
    <row r="47" spans="1:13" ht="12" customHeight="1">
      <c r="A47" s="367">
        <v>22</v>
      </c>
      <c r="B47" s="368">
        <f>VLOOKUP(A47,[1]U16GSL!$B$2:$E$33,2,0)</f>
        <v>3652667</v>
      </c>
      <c r="C47" s="368" t="str">
        <f>VLOOKUP(A47,[1]U16GSL!$B$2:$E$33,3,0)</f>
        <v>中林　綾菜</v>
      </c>
      <c r="D47" s="369" t="s">
        <v>5</v>
      </c>
      <c r="E47" s="368" t="str">
        <f>VLOOKUP(A47,[1]U16GSL!$B$2:$E$33,4,0)</f>
        <v>茨城中</v>
      </c>
      <c r="F47" s="369" t="s">
        <v>6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67"/>
      <c r="B48" s="368"/>
      <c r="C48" s="368"/>
      <c r="D48" s="369"/>
      <c r="E48" s="368"/>
      <c r="F48" s="369"/>
      <c r="G48" s="4"/>
      <c r="H48" s="96"/>
      <c r="I48" s="97"/>
      <c r="J48" s="96"/>
      <c r="K48" s="96"/>
      <c r="L48" s="100"/>
      <c r="M48" s="100"/>
    </row>
    <row r="49" spans="1:13" ht="12" customHeight="1">
      <c r="A49" s="367">
        <v>23</v>
      </c>
      <c r="B49" s="368">
        <f>VLOOKUP(A49,[1]U16GSL!$B$2:$E$33,2,0)</f>
        <v>3652668</v>
      </c>
      <c r="C49" s="368" t="str">
        <f>VLOOKUP(A49,[1]U16GSL!$B$2:$E$33,3,0)</f>
        <v>前田　紗希</v>
      </c>
      <c r="D49" s="369" t="s">
        <v>5</v>
      </c>
      <c r="E49" s="368" t="str">
        <f>VLOOKUP(A49,[1]U16GSL!$B$2:$E$33,4,0)</f>
        <v>茨城中</v>
      </c>
      <c r="F49" s="369" t="s">
        <v>6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67"/>
      <c r="B50" s="368"/>
      <c r="C50" s="368"/>
      <c r="D50" s="369"/>
      <c r="E50" s="368"/>
      <c r="F50" s="369"/>
      <c r="G50" s="11"/>
      <c r="H50" s="97"/>
      <c r="I50" s="51"/>
      <c r="J50" s="96"/>
      <c r="K50" s="96"/>
      <c r="L50" s="100"/>
      <c r="M50" s="100"/>
    </row>
    <row r="51" spans="1:13" ht="12" customHeight="1">
      <c r="A51" s="367">
        <v>24</v>
      </c>
      <c r="B51" s="368">
        <f>VLOOKUP(A51,[1]U16GSL!$B$2:$E$33,2,0)</f>
        <v>3652394</v>
      </c>
      <c r="C51" s="368" t="str">
        <f>VLOOKUP(A51,[1]U16GSL!$B$2:$E$33,3,0)</f>
        <v>五十嵐　萌々</v>
      </c>
      <c r="D51" s="369" t="s">
        <v>5</v>
      </c>
      <c r="E51" s="368" t="str">
        <f>VLOOKUP(A51,[1]U16GSL!$B$2:$E$33,4,0)</f>
        <v>ＣＳＪ</v>
      </c>
      <c r="F51" s="369" t="s">
        <v>6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67"/>
      <c r="B52" s="368"/>
      <c r="C52" s="368"/>
      <c r="D52" s="369"/>
      <c r="E52" s="368"/>
      <c r="F52" s="369"/>
      <c r="G52" s="4"/>
      <c r="H52" s="51"/>
      <c r="I52" s="51"/>
      <c r="J52" s="96"/>
      <c r="K52" s="97"/>
      <c r="L52" s="100"/>
      <c r="M52" s="100"/>
    </row>
    <row r="53" spans="1:13" ht="12" customHeight="1">
      <c r="A53" s="367">
        <v>25</v>
      </c>
      <c r="B53" s="368">
        <f>VLOOKUP(A53,[1]U16GSL!$B$2:$E$33,2,0)</f>
        <v>3652475</v>
      </c>
      <c r="C53" s="368" t="str">
        <f>VLOOKUP(A53,[1]U16GSL!$B$2:$E$33,3,0)</f>
        <v>布袋　美春</v>
      </c>
      <c r="D53" s="369" t="s">
        <v>5</v>
      </c>
      <c r="E53" s="368" t="str">
        <f>VLOOKUP(A53,[1]U16GSL!$B$2:$E$33,4,0)</f>
        <v>サンスポーツ</v>
      </c>
      <c r="F53" s="369" t="s">
        <v>113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67"/>
      <c r="B54" s="368"/>
      <c r="C54" s="368"/>
      <c r="D54" s="369"/>
      <c r="E54" s="368"/>
      <c r="F54" s="369"/>
      <c r="G54" s="11"/>
      <c r="H54" s="94"/>
      <c r="I54" s="51"/>
      <c r="J54" s="96"/>
      <c r="K54" s="51"/>
      <c r="L54" s="100"/>
      <c r="M54" s="100"/>
    </row>
    <row r="55" spans="1:13" ht="12" customHeight="1">
      <c r="A55" s="367">
        <v>26</v>
      </c>
      <c r="B55" s="368">
        <f>VLOOKUP(A55,[1]U16GSL!$B$2:$E$33,2,0)</f>
        <v>3652643</v>
      </c>
      <c r="C55" s="368" t="str">
        <f>VLOOKUP(A55,[1]U16GSL!$B$2:$E$33,3,0)</f>
        <v>飛田　柚香</v>
      </c>
      <c r="D55" s="369" t="s">
        <v>5</v>
      </c>
      <c r="E55" s="368" t="str">
        <f>VLOOKUP(A55,[1]U16GSL!$B$2:$E$33,4,0)</f>
        <v>茨城中</v>
      </c>
      <c r="F55" s="369" t="s">
        <v>6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67"/>
      <c r="B56" s="368"/>
      <c r="C56" s="368"/>
      <c r="D56" s="369"/>
      <c r="E56" s="368"/>
      <c r="F56" s="369"/>
      <c r="G56" s="4"/>
      <c r="H56" s="96"/>
      <c r="I56" s="94"/>
      <c r="J56" s="96"/>
      <c r="K56" s="51"/>
      <c r="L56" s="100"/>
      <c r="M56" s="100"/>
    </row>
    <row r="57" spans="1:13" ht="12" customHeight="1">
      <c r="A57" s="367">
        <v>27</v>
      </c>
      <c r="B57" s="368">
        <f>VLOOKUP(A57,[1]U16GSL!$B$2:$E$33,2,0)</f>
        <v>3652680</v>
      </c>
      <c r="C57" s="368" t="str">
        <f>VLOOKUP(A57,[1]U16GSL!$B$2:$E$33,3,0)</f>
        <v>秋山　弥憂</v>
      </c>
      <c r="D57" s="369" t="s">
        <v>5</v>
      </c>
      <c r="E57" s="368" t="str">
        <f>VLOOKUP(A57,[1]U16GSL!$B$2:$E$33,4,0)</f>
        <v>茨キリ</v>
      </c>
      <c r="F57" s="369" t="s">
        <v>6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67"/>
      <c r="B58" s="368"/>
      <c r="C58" s="368"/>
      <c r="D58" s="369"/>
      <c r="E58" s="368"/>
      <c r="F58" s="369"/>
      <c r="G58" s="11"/>
      <c r="H58" s="97"/>
      <c r="I58" s="96"/>
      <c r="J58" s="96"/>
      <c r="K58" s="51"/>
      <c r="L58" s="100"/>
      <c r="M58" s="100"/>
    </row>
    <row r="59" spans="1:13" ht="12" customHeight="1">
      <c r="A59" s="367">
        <v>28</v>
      </c>
      <c r="B59" s="368">
        <f>VLOOKUP(A59,[1]U16GSL!$B$2:$E$33,2,0)</f>
        <v>3652438</v>
      </c>
      <c r="C59" s="368" t="str">
        <f>VLOOKUP(A59,[1]U16GSL!$B$2:$E$33,3,0)</f>
        <v>中山　未来</v>
      </c>
      <c r="D59" s="369" t="s">
        <v>5</v>
      </c>
      <c r="E59" s="368" t="str">
        <f>VLOOKUP(A59,[1]U16GSL!$B$2:$E$33,4,0)</f>
        <v>大洗ビーチＴＣ</v>
      </c>
      <c r="F59" s="369" t="s">
        <v>6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67"/>
      <c r="B60" s="368"/>
      <c r="C60" s="368"/>
      <c r="D60" s="369"/>
      <c r="E60" s="368"/>
      <c r="F60" s="369"/>
      <c r="G60" s="4"/>
      <c r="H60" s="51"/>
      <c r="I60" s="96"/>
      <c r="J60" s="97"/>
      <c r="K60" s="51"/>
      <c r="L60" s="100"/>
      <c r="M60" s="100"/>
    </row>
    <row r="61" spans="1:13" ht="12" customHeight="1">
      <c r="A61" s="367">
        <v>29</v>
      </c>
      <c r="B61" s="368">
        <f>VLOOKUP(A61,[1]U16GSL!$B$2:$E$33,2,0)</f>
        <v>3652665</v>
      </c>
      <c r="C61" s="368" t="str">
        <f>VLOOKUP(A61,[1]U16GSL!$B$2:$E$33,3,0)</f>
        <v>圷　穂乃嘉</v>
      </c>
      <c r="D61" s="369" t="s">
        <v>5</v>
      </c>
      <c r="E61" s="368" t="str">
        <f>VLOOKUP(A61,[1]U16GSL!$B$2:$E$33,4,0)</f>
        <v>茨城中</v>
      </c>
      <c r="F61" s="369" t="s">
        <v>6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67"/>
      <c r="B62" s="368"/>
      <c r="C62" s="368"/>
      <c r="D62" s="369"/>
      <c r="E62" s="368"/>
      <c r="F62" s="369"/>
      <c r="G62" s="11"/>
      <c r="H62" s="94"/>
      <c r="I62" s="96"/>
      <c r="J62" s="51"/>
      <c r="K62" s="51"/>
      <c r="L62" s="100"/>
      <c r="M62" s="100"/>
    </row>
    <row r="63" spans="1:13" ht="12" customHeight="1">
      <c r="A63" s="367">
        <v>30</v>
      </c>
      <c r="B63" s="368">
        <f>VLOOKUP(A63,[1]U16GSL!$B$2:$E$33,2,0)</f>
        <v>3652495</v>
      </c>
      <c r="C63" s="368" t="str">
        <f>VLOOKUP(A63,[1]U16GSL!$B$2:$E$33,3,0)</f>
        <v>寺田　美郷</v>
      </c>
      <c r="D63" s="369" t="s">
        <v>5</v>
      </c>
      <c r="E63" s="368" t="str">
        <f>VLOOKUP(A63,[1]U16GSL!$B$2:$E$33,4,0)</f>
        <v>並木中等</v>
      </c>
      <c r="F63" s="369" t="s">
        <v>6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67"/>
      <c r="B64" s="368"/>
      <c r="C64" s="368"/>
      <c r="D64" s="369"/>
      <c r="E64" s="368"/>
      <c r="F64" s="369"/>
      <c r="G64" s="4"/>
      <c r="H64" s="96"/>
      <c r="I64" s="97"/>
      <c r="J64" s="51"/>
      <c r="K64" s="51"/>
      <c r="L64" s="100"/>
      <c r="M64" s="100"/>
    </row>
    <row r="65" spans="1:13" ht="12" customHeight="1">
      <c r="A65" s="367">
        <v>31</v>
      </c>
      <c r="B65" s="368" t="str">
        <f>VLOOKUP(A65,[1]U16GSL!$B$2:$E$33,2,0)</f>
        <v>Ｂｙｅ</v>
      </c>
      <c r="C65" s="368"/>
      <c r="D65" s="369" t="s">
        <v>5</v>
      </c>
      <c r="E65" s="368"/>
      <c r="F65" s="369" t="s">
        <v>6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67"/>
      <c r="B66" s="368"/>
      <c r="C66" s="368"/>
      <c r="D66" s="369"/>
      <c r="E66" s="368"/>
      <c r="F66" s="369"/>
      <c r="G66" s="11"/>
      <c r="H66" s="97"/>
      <c r="I66" s="51"/>
      <c r="J66" s="51"/>
      <c r="K66" s="51"/>
      <c r="L66" s="100"/>
      <c r="M66" s="100"/>
    </row>
    <row r="67" spans="1:13" ht="12" customHeight="1">
      <c r="A67" s="367">
        <v>32</v>
      </c>
      <c r="B67" s="368">
        <f>VLOOKUP(A67,[1]U16GSL!$B$2:$E$33,2,0)</f>
        <v>3652178</v>
      </c>
      <c r="C67" s="368" t="str">
        <f>VLOOKUP(A67,[1]U16GSL!$B$2:$E$33,3,0)</f>
        <v>武部　せな</v>
      </c>
      <c r="D67" s="369" t="s">
        <v>5</v>
      </c>
      <c r="E67" s="368" t="str">
        <f>VLOOKUP(A67,[1]U16GSL!$B$2:$E$33,4,0)</f>
        <v>ＣＳＪ</v>
      </c>
      <c r="F67" s="369" t="s">
        <v>6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67"/>
      <c r="B68" s="368"/>
      <c r="C68" s="368"/>
      <c r="D68" s="369"/>
      <c r="E68" s="368"/>
      <c r="F68" s="369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89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C8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52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166</v>
      </c>
      <c r="I4" s="8" t="s">
        <v>3</v>
      </c>
      <c r="J4" s="9" t="s">
        <v>167</v>
      </c>
      <c r="K4" s="9" t="s">
        <v>4</v>
      </c>
    </row>
    <row r="5" spans="1:11" s="106" customFormat="1" ht="12" customHeight="1">
      <c r="A5" s="394">
        <v>1</v>
      </c>
      <c r="B5" s="373">
        <f>VLOOKUP(A5,[1]U16GDL!$B$2:$H$17,2,0)</f>
        <v>3652394</v>
      </c>
      <c r="C5" s="373" t="str">
        <f>VLOOKUP(A5,[1]U16GDL!$B$2:$H$17,3,0)</f>
        <v>五十嵐　萌々</v>
      </c>
      <c r="D5" s="373" t="s">
        <v>168</v>
      </c>
      <c r="E5" s="373" t="str">
        <f>VLOOKUP(A5,[1]U16GDL!$B$2:$H$17,4,0)</f>
        <v>ＣＳＪ</v>
      </c>
      <c r="F5" s="374" t="s">
        <v>169</v>
      </c>
      <c r="G5" s="104"/>
      <c r="H5" s="104"/>
      <c r="I5" s="105"/>
      <c r="J5" s="105"/>
      <c r="K5" s="105"/>
    </row>
    <row r="6" spans="1:11" s="106" customFormat="1" ht="12" customHeight="1">
      <c r="A6" s="394"/>
      <c r="B6" s="373"/>
      <c r="C6" s="373"/>
      <c r="D6" s="373"/>
      <c r="E6" s="373"/>
      <c r="F6" s="374"/>
      <c r="G6" s="104"/>
      <c r="H6" s="104"/>
      <c r="I6" s="105"/>
      <c r="J6" s="105"/>
      <c r="K6" s="105"/>
    </row>
    <row r="7" spans="1:11" s="106" customFormat="1" ht="12" customHeight="1">
      <c r="A7" s="394"/>
      <c r="B7" s="371">
        <f>VLOOKUP(A5,[1]U16GDL!$B$2:$H$17,5,0)</f>
        <v>3652671</v>
      </c>
      <c r="C7" s="371" t="str">
        <f>VLOOKUP(A5,[1]U16GDL!$B$2:$H$17,6,0)</f>
        <v>長谷川　優衣</v>
      </c>
      <c r="D7" s="371" t="s">
        <v>168</v>
      </c>
      <c r="E7" s="371" t="str">
        <f>VLOOKUP(A5,[1]U16GDL!$B$2:$H$17,7,0)</f>
        <v>ＣＳＪ</v>
      </c>
      <c r="F7" s="375" t="s">
        <v>169</v>
      </c>
      <c r="G7" s="107"/>
      <c r="H7" s="104"/>
      <c r="I7" s="105"/>
      <c r="J7" s="105"/>
      <c r="K7" s="105"/>
    </row>
    <row r="8" spans="1:11" s="106" customFormat="1" ht="12" customHeight="1">
      <c r="A8" s="394"/>
      <c r="B8" s="371"/>
      <c r="C8" s="371"/>
      <c r="D8" s="371"/>
      <c r="E8" s="371"/>
      <c r="F8" s="375"/>
      <c r="G8" s="108"/>
      <c r="H8" s="30"/>
      <c r="I8" s="105"/>
      <c r="J8" s="105"/>
      <c r="K8" s="105"/>
    </row>
    <row r="9" spans="1:11" s="106" customFormat="1" ht="12" customHeight="1">
      <c r="A9" s="394">
        <v>2</v>
      </c>
      <c r="B9" s="376" t="str">
        <f>VLOOKUP(A9,[1]U16GDL!$B$2:$H$17,2,0)</f>
        <v>Ｂｙｅ</v>
      </c>
      <c r="C9" s="376"/>
      <c r="D9" s="373" t="s">
        <v>168</v>
      </c>
      <c r="E9" s="373"/>
      <c r="F9" s="374" t="s">
        <v>169</v>
      </c>
      <c r="G9" s="108"/>
      <c r="H9" s="107"/>
      <c r="I9" s="105"/>
      <c r="J9" s="105"/>
      <c r="K9" s="105"/>
    </row>
    <row r="10" spans="1:11" s="106" customFormat="1" ht="12" customHeight="1">
      <c r="A10" s="394"/>
      <c r="B10" s="376"/>
      <c r="C10" s="376"/>
      <c r="D10" s="373"/>
      <c r="E10" s="373"/>
      <c r="F10" s="374"/>
      <c r="G10" s="109"/>
      <c r="H10" s="108"/>
      <c r="I10" s="105"/>
      <c r="J10" s="105"/>
      <c r="K10" s="105"/>
    </row>
    <row r="11" spans="1:11" s="106" customFormat="1" ht="12" customHeight="1">
      <c r="A11" s="394"/>
      <c r="B11" s="376"/>
      <c r="C11" s="376"/>
      <c r="D11" s="371" t="s">
        <v>168</v>
      </c>
      <c r="E11" s="371"/>
      <c r="F11" s="375" t="s">
        <v>169</v>
      </c>
      <c r="G11" s="104"/>
      <c r="H11" s="108"/>
      <c r="I11" s="105"/>
      <c r="J11" s="105"/>
      <c r="K11" s="105"/>
    </row>
    <row r="12" spans="1:11" s="106" customFormat="1" ht="12" customHeight="1">
      <c r="A12" s="394"/>
      <c r="B12" s="376"/>
      <c r="C12" s="376"/>
      <c r="D12" s="371"/>
      <c r="E12" s="371"/>
      <c r="F12" s="375"/>
      <c r="G12" s="104"/>
      <c r="H12" s="108"/>
      <c r="I12" s="110"/>
      <c r="J12" s="105"/>
      <c r="K12" s="105"/>
    </row>
    <row r="13" spans="1:11" s="106" customFormat="1" ht="12" customHeight="1">
      <c r="A13" s="394">
        <v>3</v>
      </c>
      <c r="B13" s="373">
        <f>VLOOKUP(A13,[1]U16GDL!$B$2:$H$17,2,0)</f>
        <v>3652680</v>
      </c>
      <c r="C13" s="373" t="str">
        <f>VLOOKUP(A13,[1]U16GDL!$B$2:$H$17,3,0)</f>
        <v>秋山　弥憂</v>
      </c>
      <c r="D13" s="373" t="s">
        <v>5</v>
      </c>
      <c r="E13" s="373" t="str">
        <f>VLOOKUP(A13,[1]U16GDL!$B$2:$H$17,4,0)</f>
        <v>茨キリ</v>
      </c>
      <c r="F13" s="374" t="s">
        <v>6</v>
      </c>
      <c r="G13" s="104"/>
      <c r="H13" s="108"/>
      <c r="I13" s="111"/>
      <c r="J13" s="105"/>
      <c r="K13" s="105"/>
    </row>
    <row r="14" spans="1:11" s="106" customFormat="1" ht="12" customHeight="1">
      <c r="A14" s="394"/>
      <c r="B14" s="373"/>
      <c r="C14" s="373"/>
      <c r="D14" s="373"/>
      <c r="E14" s="373"/>
      <c r="F14" s="374"/>
      <c r="G14" s="30"/>
      <c r="H14" s="108"/>
      <c r="I14" s="112"/>
      <c r="J14" s="105"/>
      <c r="K14" s="105"/>
    </row>
    <row r="15" spans="1:11" s="106" customFormat="1" ht="12" customHeight="1">
      <c r="A15" s="394"/>
      <c r="B15" s="371">
        <f>VLOOKUP(A13,[1]U16GDL!$B$2:$H$17,5,0)</f>
        <v>3652686</v>
      </c>
      <c r="C15" s="371" t="str">
        <f>VLOOKUP(A13,[1]U16GDL!$B$2:$H$17,6,0)</f>
        <v>豊田　絢音</v>
      </c>
      <c r="D15" s="371" t="s">
        <v>5</v>
      </c>
      <c r="E15" s="371" t="str">
        <f>VLOOKUP(A13,[1]U16GDL!$B$2:$H$17,7,0)</f>
        <v>茨キリ</v>
      </c>
      <c r="F15" s="375" t="s">
        <v>6</v>
      </c>
      <c r="G15" s="107"/>
      <c r="H15" s="113"/>
      <c r="I15" s="112"/>
      <c r="J15" s="105"/>
      <c r="K15" s="105"/>
    </row>
    <row r="16" spans="1:11" s="106" customFormat="1" ht="12" customHeight="1">
      <c r="A16" s="394"/>
      <c r="B16" s="371"/>
      <c r="C16" s="371"/>
      <c r="D16" s="371"/>
      <c r="E16" s="371"/>
      <c r="F16" s="375"/>
      <c r="G16" s="108"/>
      <c r="H16" s="39"/>
      <c r="I16" s="112"/>
      <c r="J16" s="105"/>
      <c r="K16" s="105"/>
    </row>
    <row r="17" spans="1:11" s="106" customFormat="1" ht="12" customHeight="1">
      <c r="A17" s="394">
        <v>4</v>
      </c>
      <c r="B17" s="373">
        <f>VLOOKUP(A17,[1]U16GDL!$B$2:$H$17,2,0)</f>
        <v>3652666</v>
      </c>
      <c r="C17" s="373" t="str">
        <f>VLOOKUP(A17,[1]U16GDL!$B$2:$H$17,3,0)</f>
        <v>川西　瞳月</v>
      </c>
      <c r="D17" s="373" t="s">
        <v>5</v>
      </c>
      <c r="E17" s="373" t="str">
        <f>VLOOKUP(A17,[1]U16GDL!$B$2:$H$17,4,0)</f>
        <v>茨城中</v>
      </c>
      <c r="F17" s="374" t="s">
        <v>6</v>
      </c>
      <c r="G17" s="108"/>
      <c r="H17" s="104"/>
      <c r="I17" s="112"/>
      <c r="J17" s="105"/>
      <c r="K17" s="105"/>
    </row>
    <row r="18" spans="1:11" s="106" customFormat="1" ht="12" customHeight="1">
      <c r="A18" s="394"/>
      <c r="B18" s="373"/>
      <c r="C18" s="373"/>
      <c r="D18" s="373"/>
      <c r="E18" s="373"/>
      <c r="F18" s="374"/>
      <c r="G18" s="109"/>
      <c r="H18" s="104"/>
      <c r="I18" s="112"/>
      <c r="J18" s="105"/>
      <c r="K18" s="105"/>
    </row>
    <row r="19" spans="1:11" s="106" customFormat="1" ht="12" customHeight="1">
      <c r="A19" s="394"/>
      <c r="B19" s="371">
        <f>VLOOKUP(A17,[1]U16GDL!$B$2:$H$17,5,0)</f>
        <v>3652668</v>
      </c>
      <c r="C19" s="371" t="str">
        <f>VLOOKUP(A17,[1]U16GDL!$B$2:$H$17,6,0)</f>
        <v>前田　紗希</v>
      </c>
      <c r="D19" s="371" t="s">
        <v>5</v>
      </c>
      <c r="E19" s="371" t="str">
        <f>VLOOKUP(A17,[1]U16GDL!$B$2:$H$17,7,0)</f>
        <v>茨城中</v>
      </c>
      <c r="F19" s="375" t="s">
        <v>6</v>
      </c>
      <c r="G19" s="104"/>
      <c r="H19" s="104"/>
      <c r="I19" s="112"/>
      <c r="J19" s="105"/>
      <c r="K19" s="105"/>
    </row>
    <row r="20" spans="1:11" s="106" customFormat="1" ht="12" customHeight="1">
      <c r="A20" s="394"/>
      <c r="B20" s="371"/>
      <c r="C20" s="371"/>
      <c r="D20" s="371"/>
      <c r="E20" s="371"/>
      <c r="F20" s="375"/>
      <c r="G20" s="104"/>
      <c r="H20" s="104"/>
      <c r="I20" s="112"/>
      <c r="J20" s="110"/>
      <c r="K20" s="105"/>
    </row>
    <row r="21" spans="1:11" s="106" customFormat="1" ht="12" customHeight="1">
      <c r="A21" s="394">
        <v>5</v>
      </c>
      <c r="B21" s="373">
        <f>VLOOKUP(A21,[1]U16GDL!$B$2:$H$17,2,0)</f>
        <v>3652455</v>
      </c>
      <c r="C21" s="373" t="str">
        <f>VLOOKUP(A21,[1]U16GDL!$B$2:$H$17,3,0)</f>
        <v>小原　萌夢</v>
      </c>
      <c r="D21" s="373" t="s">
        <v>111</v>
      </c>
      <c r="E21" s="373" t="str">
        <f>VLOOKUP(A21,[1]U16GDL!$B$2:$H$17,4,0)</f>
        <v>Ａｓｃｈ Ｔ．Ａ</v>
      </c>
      <c r="F21" s="374" t="s">
        <v>6</v>
      </c>
      <c r="G21" s="104"/>
      <c r="H21" s="104"/>
      <c r="I21" s="112"/>
      <c r="J21" s="111"/>
      <c r="K21" s="105"/>
    </row>
    <row r="22" spans="1:11" s="106" customFormat="1" ht="12" customHeight="1">
      <c r="A22" s="394"/>
      <c r="B22" s="373"/>
      <c r="C22" s="373"/>
      <c r="D22" s="373"/>
      <c r="E22" s="373"/>
      <c r="F22" s="374"/>
      <c r="G22" s="30"/>
      <c r="H22" s="104"/>
      <c r="I22" s="112"/>
      <c r="J22" s="112"/>
      <c r="K22" s="105"/>
    </row>
    <row r="23" spans="1:11" s="106" customFormat="1" ht="12" customHeight="1">
      <c r="A23" s="394"/>
      <c r="B23" s="371">
        <f>VLOOKUP(A21,[1]U16GDL!$B$2:$H$17,5,0)</f>
        <v>3652581</v>
      </c>
      <c r="C23" s="371" t="str">
        <f>VLOOKUP(A21,[1]U16GDL!$B$2:$H$17,6,0)</f>
        <v>田口　優花</v>
      </c>
      <c r="D23" s="371" t="s">
        <v>49</v>
      </c>
      <c r="E23" s="371" t="str">
        <f>VLOOKUP(A21,[1]U16GDL!$B$2:$H$17,7,0)</f>
        <v>Ａｓｃｈ Ｔ．Ａ</v>
      </c>
      <c r="F23" s="375" t="s">
        <v>110</v>
      </c>
      <c r="G23" s="107"/>
      <c r="H23" s="104"/>
      <c r="I23" s="112"/>
      <c r="J23" s="112"/>
      <c r="K23" s="105"/>
    </row>
    <row r="24" spans="1:11" s="106" customFormat="1" ht="12" customHeight="1">
      <c r="A24" s="394"/>
      <c r="B24" s="371"/>
      <c r="C24" s="371"/>
      <c r="D24" s="371"/>
      <c r="E24" s="371"/>
      <c r="F24" s="375"/>
      <c r="G24" s="108"/>
      <c r="H24" s="114"/>
      <c r="I24" s="112"/>
      <c r="J24" s="112"/>
      <c r="K24" s="105"/>
    </row>
    <row r="25" spans="1:11" s="106" customFormat="1" ht="12" customHeight="1">
      <c r="A25" s="394">
        <v>6</v>
      </c>
      <c r="B25" s="376" t="str">
        <f>VLOOKUP(A25,[1]U16GDL!$B$2:$H$17,2,0)</f>
        <v>Ｂｙｅ</v>
      </c>
      <c r="C25" s="376"/>
      <c r="D25" s="373" t="s">
        <v>5</v>
      </c>
      <c r="E25" s="373"/>
      <c r="F25" s="374" t="s">
        <v>110</v>
      </c>
      <c r="G25" s="108"/>
      <c r="H25" s="107"/>
      <c r="I25" s="112"/>
      <c r="J25" s="112"/>
      <c r="K25" s="105"/>
    </row>
    <row r="26" spans="1:11" s="106" customFormat="1" ht="12" customHeight="1">
      <c r="A26" s="394"/>
      <c r="B26" s="376"/>
      <c r="C26" s="376"/>
      <c r="D26" s="373"/>
      <c r="E26" s="373"/>
      <c r="F26" s="374"/>
      <c r="G26" s="109"/>
      <c r="H26" s="108"/>
      <c r="I26" s="112"/>
      <c r="J26" s="112"/>
      <c r="K26" s="105"/>
    </row>
    <row r="27" spans="1:11" s="106" customFormat="1" ht="12" customHeight="1">
      <c r="A27" s="394"/>
      <c r="B27" s="376"/>
      <c r="C27" s="376"/>
      <c r="D27" s="371" t="s">
        <v>111</v>
      </c>
      <c r="E27" s="371"/>
      <c r="F27" s="375" t="s">
        <v>6</v>
      </c>
      <c r="G27" s="104"/>
      <c r="H27" s="108"/>
      <c r="I27" s="112"/>
      <c r="J27" s="112"/>
      <c r="K27" s="105"/>
    </row>
    <row r="28" spans="1:11" s="106" customFormat="1" ht="12" customHeight="1">
      <c r="A28" s="394"/>
      <c r="B28" s="376"/>
      <c r="C28" s="376"/>
      <c r="D28" s="371"/>
      <c r="E28" s="371"/>
      <c r="F28" s="375"/>
      <c r="G28" s="104"/>
      <c r="H28" s="108"/>
      <c r="I28" s="115"/>
      <c r="J28" s="116"/>
      <c r="K28" s="105"/>
    </row>
    <row r="29" spans="1:11" s="106" customFormat="1" ht="12" customHeight="1">
      <c r="A29" s="394">
        <v>7</v>
      </c>
      <c r="B29" s="373">
        <f>VLOOKUP(A29,[1]U16GDL!$B$2:$H$17,2,0)</f>
        <v>3652643</v>
      </c>
      <c r="C29" s="373" t="str">
        <f>VLOOKUP(A29,[1]U16GDL!$B$2:$H$17,3,0)</f>
        <v>飛田　柚香</v>
      </c>
      <c r="D29" s="373" t="s">
        <v>170</v>
      </c>
      <c r="E29" s="373" t="str">
        <f>VLOOKUP(A29,[1]U16GDL!$B$2:$H$17,4,0)</f>
        <v>茨城中</v>
      </c>
      <c r="F29" s="374" t="s">
        <v>6</v>
      </c>
      <c r="G29" s="104"/>
      <c r="H29" s="108"/>
      <c r="I29" s="105"/>
      <c r="J29" s="112"/>
      <c r="K29" s="105"/>
    </row>
    <row r="30" spans="1:11" s="106" customFormat="1" ht="12" customHeight="1">
      <c r="A30" s="394"/>
      <c r="B30" s="373"/>
      <c r="C30" s="373"/>
      <c r="D30" s="373"/>
      <c r="E30" s="373"/>
      <c r="F30" s="374"/>
      <c r="G30" s="30"/>
      <c r="H30" s="108"/>
      <c r="I30" s="105"/>
      <c r="J30" s="112"/>
      <c r="K30" s="105"/>
    </row>
    <row r="31" spans="1:11" s="106" customFormat="1" ht="12" customHeight="1">
      <c r="A31" s="394"/>
      <c r="B31" s="371">
        <f>VLOOKUP(A29,[1]U16GDL!$B$2:$H$17,5,0)</f>
        <v>3652636</v>
      </c>
      <c r="C31" s="371" t="str">
        <f>VLOOKUP(A29,[1]U16GDL!$B$2:$H$17,6,0)</f>
        <v>中山　衣久瑠</v>
      </c>
      <c r="D31" s="371" t="s">
        <v>171</v>
      </c>
      <c r="E31" s="371" t="str">
        <f>VLOOKUP(A29,[1]U16GDL!$B$2:$H$17,7,0)</f>
        <v>茨城中</v>
      </c>
      <c r="F31" s="375" t="s">
        <v>172</v>
      </c>
      <c r="G31" s="107"/>
      <c r="H31" s="113"/>
      <c r="I31" s="105"/>
      <c r="J31" s="112"/>
      <c r="K31" s="105"/>
    </row>
    <row r="32" spans="1:11" s="106" customFormat="1" ht="12" customHeight="1">
      <c r="A32" s="394"/>
      <c r="B32" s="371"/>
      <c r="C32" s="371"/>
      <c r="D32" s="371"/>
      <c r="E32" s="371"/>
      <c r="F32" s="375"/>
      <c r="G32" s="108"/>
      <c r="H32" s="39"/>
      <c r="I32" s="105"/>
      <c r="J32" s="112"/>
      <c r="K32" s="105"/>
    </row>
    <row r="33" spans="1:12" s="106" customFormat="1" ht="12" customHeight="1">
      <c r="A33" s="394">
        <v>8</v>
      </c>
      <c r="B33" s="373">
        <f>VLOOKUP(A33,[1]U16GDL!$B$2:$H$17,2,0)</f>
        <v>3652458</v>
      </c>
      <c r="C33" s="373" t="str">
        <f>VLOOKUP(A33,[1]U16GDL!$B$2:$H$17,3,0)</f>
        <v>金子　晴香</v>
      </c>
      <c r="D33" s="373" t="s">
        <v>138</v>
      </c>
      <c r="E33" s="373" t="str">
        <f>VLOOKUP(A33,[1]U16GDL!$B$2:$H$17,4,0)</f>
        <v>大洗ビーチＴＣ</v>
      </c>
      <c r="F33" s="374" t="s">
        <v>165</v>
      </c>
      <c r="G33" s="108"/>
      <c r="H33" s="104"/>
      <c r="I33" s="105"/>
      <c r="J33" s="112"/>
      <c r="K33" s="105"/>
    </row>
    <row r="34" spans="1:12" s="106" customFormat="1" ht="12" customHeight="1">
      <c r="A34" s="394"/>
      <c r="B34" s="373"/>
      <c r="C34" s="373"/>
      <c r="D34" s="373"/>
      <c r="E34" s="373"/>
      <c r="F34" s="374"/>
      <c r="G34" s="109"/>
      <c r="H34" s="104"/>
      <c r="I34" s="105"/>
      <c r="J34" s="112"/>
      <c r="K34" s="105"/>
    </row>
    <row r="35" spans="1:12" s="106" customFormat="1" ht="12" customHeight="1">
      <c r="A35" s="394"/>
      <c r="B35" s="371">
        <f>VLOOKUP(A33,[1]U16GDL!$B$2:$H$17,5,0)</f>
        <v>3652438</v>
      </c>
      <c r="C35" s="371" t="str">
        <f>VLOOKUP(A33,[1]U16GDL!$B$2:$H$17,6,0)</f>
        <v>中山　未来</v>
      </c>
      <c r="D35" s="371" t="s">
        <v>138</v>
      </c>
      <c r="E35" s="371" t="str">
        <f>VLOOKUP(A33,[1]U16GDL!$B$2:$H$17,7,0)</f>
        <v>大洗ビーチＴＣ</v>
      </c>
      <c r="F35" s="375" t="s">
        <v>173</v>
      </c>
      <c r="G35" s="104"/>
      <c r="H35" s="104"/>
      <c r="I35" s="105"/>
      <c r="J35" s="112"/>
      <c r="K35" s="105"/>
    </row>
    <row r="36" spans="1:12" s="106" customFormat="1" ht="12" customHeight="1">
      <c r="A36" s="394"/>
      <c r="B36" s="371"/>
      <c r="C36" s="371"/>
      <c r="D36" s="371"/>
      <c r="E36" s="371"/>
      <c r="F36" s="375"/>
      <c r="G36" s="104"/>
      <c r="H36" s="104"/>
      <c r="I36" s="105"/>
      <c r="J36" s="112"/>
      <c r="K36" s="110"/>
    </row>
    <row r="37" spans="1:12" s="106" customFormat="1" ht="12" customHeight="1">
      <c r="A37" s="394">
        <v>9</v>
      </c>
      <c r="B37" s="373">
        <f>VLOOKUP(A37,[1]U16GDL!$B$2:$H$17,2,0)</f>
        <v>3652475</v>
      </c>
      <c r="C37" s="373" t="str">
        <f>VLOOKUP(A37,[1]U16GDL!$B$2:$H$17,3,0)</f>
        <v>布袋　美春</v>
      </c>
      <c r="D37" s="373" t="s">
        <v>170</v>
      </c>
      <c r="E37" s="373" t="str">
        <f>VLOOKUP(A37,[1]U16GDL!$B$2:$H$17,4,0)</f>
        <v>サンスポーツ</v>
      </c>
      <c r="F37" s="374" t="s">
        <v>110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94"/>
      <c r="B38" s="373"/>
      <c r="C38" s="373"/>
      <c r="D38" s="373"/>
      <c r="E38" s="373"/>
      <c r="F38" s="374"/>
      <c r="G38" s="30"/>
      <c r="H38" s="104"/>
      <c r="I38" s="105"/>
      <c r="J38" s="112"/>
      <c r="K38" s="119"/>
      <c r="L38" s="118"/>
    </row>
    <row r="39" spans="1:12" s="106" customFormat="1" ht="12" customHeight="1">
      <c r="A39" s="394"/>
      <c r="B39" s="371">
        <f>VLOOKUP(A37,[1]U16GDL!$B$2:$H$17,5,0)</f>
        <v>3652535</v>
      </c>
      <c r="C39" s="371" t="str">
        <f>VLOOKUP(A37,[1]U16GDL!$B$2:$H$17,6,0)</f>
        <v>中村　桜</v>
      </c>
      <c r="D39" s="371" t="s">
        <v>111</v>
      </c>
      <c r="E39" s="371" t="str">
        <f>VLOOKUP(A37,[1]U16GDL!$B$2:$H$17,7,0)</f>
        <v>ＣＳＪ</v>
      </c>
      <c r="F39" s="375" t="s">
        <v>174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94"/>
      <c r="B40" s="371"/>
      <c r="C40" s="371"/>
      <c r="D40" s="371"/>
      <c r="E40" s="371"/>
      <c r="F40" s="375"/>
      <c r="G40" s="108"/>
      <c r="H40" s="114"/>
      <c r="I40" s="105"/>
      <c r="J40" s="112"/>
      <c r="K40" s="119"/>
      <c r="L40" s="118"/>
    </row>
    <row r="41" spans="1:12" s="106" customFormat="1" ht="12" customHeight="1">
      <c r="A41" s="394">
        <v>10</v>
      </c>
      <c r="B41" s="373">
        <f>VLOOKUP(A41,[1]U16GDL!$B$2:$H$17,2,0)</f>
        <v>3652567</v>
      </c>
      <c r="C41" s="373" t="str">
        <f>VLOOKUP(A41,[1]U16GDL!$B$2:$H$17,3,0)</f>
        <v>鈴木　綺羅</v>
      </c>
      <c r="D41" s="373" t="s">
        <v>175</v>
      </c>
      <c r="E41" s="373" t="str">
        <f>VLOOKUP(A41,[1]U16GDL!$B$2:$H$17,4,0)</f>
        <v>ＮＦＳＣ</v>
      </c>
      <c r="F41" s="374" t="s">
        <v>110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94"/>
      <c r="B42" s="373"/>
      <c r="C42" s="373"/>
      <c r="D42" s="373"/>
      <c r="E42" s="373"/>
      <c r="F42" s="374"/>
      <c r="G42" s="109"/>
      <c r="H42" s="108"/>
      <c r="I42" s="105"/>
      <c r="J42" s="112"/>
      <c r="K42" s="119"/>
      <c r="L42" s="118"/>
    </row>
    <row r="43" spans="1:12" s="106" customFormat="1" ht="12" customHeight="1">
      <c r="A43" s="394"/>
      <c r="B43" s="371">
        <f>VLOOKUP(A41,[1]U16GDL!$B$2:$H$17,5,0)</f>
        <v>3652660</v>
      </c>
      <c r="C43" s="371" t="str">
        <f>VLOOKUP(A41,[1]U16GDL!$B$2:$H$17,6,0)</f>
        <v>川上　日菜乃</v>
      </c>
      <c r="D43" s="371" t="s">
        <v>111</v>
      </c>
      <c r="E43" s="371" t="str">
        <f>VLOOKUP(A41,[1]U16GDL!$B$2:$H$17,7,0)</f>
        <v>ＮＦＳＣ</v>
      </c>
      <c r="F43" s="375" t="s">
        <v>110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94"/>
      <c r="B44" s="371"/>
      <c r="C44" s="371"/>
      <c r="D44" s="371"/>
      <c r="E44" s="371"/>
      <c r="F44" s="375"/>
      <c r="G44" s="104"/>
      <c r="H44" s="108"/>
      <c r="I44" s="115"/>
      <c r="J44" s="112"/>
      <c r="K44" s="119"/>
      <c r="L44" s="118"/>
    </row>
    <row r="45" spans="1:12" s="106" customFormat="1" ht="12" customHeight="1">
      <c r="A45" s="394">
        <v>11</v>
      </c>
      <c r="B45" s="376" t="str">
        <f>VLOOKUP(A45,[1]U16GDL!$B$2:$H$17,2,0)</f>
        <v>Ｂｙｅ</v>
      </c>
      <c r="C45" s="376"/>
      <c r="D45" s="373" t="s">
        <v>170</v>
      </c>
      <c r="E45" s="373"/>
      <c r="F45" s="374" t="s">
        <v>110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94"/>
      <c r="B46" s="376"/>
      <c r="C46" s="376"/>
      <c r="D46" s="373"/>
      <c r="E46" s="373"/>
      <c r="F46" s="374"/>
      <c r="G46" s="30"/>
      <c r="H46" s="108"/>
      <c r="I46" s="112"/>
      <c r="J46" s="112"/>
      <c r="K46" s="119"/>
      <c r="L46" s="118"/>
    </row>
    <row r="47" spans="1:12" s="106" customFormat="1" ht="12" customHeight="1">
      <c r="A47" s="394"/>
      <c r="B47" s="376"/>
      <c r="C47" s="376"/>
      <c r="D47" s="371" t="s">
        <v>170</v>
      </c>
      <c r="E47" s="371"/>
      <c r="F47" s="375" t="s">
        <v>53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94"/>
      <c r="B48" s="376"/>
      <c r="C48" s="376"/>
      <c r="D48" s="371"/>
      <c r="E48" s="371"/>
      <c r="F48" s="375"/>
      <c r="G48" s="108"/>
      <c r="H48" s="39"/>
      <c r="I48" s="112"/>
      <c r="J48" s="112"/>
      <c r="K48" s="119"/>
      <c r="L48" s="118"/>
    </row>
    <row r="49" spans="1:12" s="106" customFormat="1" ht="12" customHeight="1">
      <c r="A49" s="394">
        <v>12</v>
      </c>
      <c r="B49" s="373">
        <f>VLOOKUP(A49,[1]U16GDL!$B$2:$H$17,2,0)</f>
        <v>3652473</v>
      </c>
      <c r="C49" s="373" t="str">
        <f>VLOOKUP(A49,[1]U16GDL!$B$2:$H$17,3,0)</f>
        <v>森　唯奈</v>
      </c>
      <c r="D49" s="373" t="s">
        <v>111</v>
      </c>
      <c r="E49" s="373" t="str">
        <f>VLOOKUP(A49,[1]U16GDL!$B$2:$H$17,4,0)</f>
        <v>ＣＳＪ</v>
      </c>
      <c r="F49" s="374" t="s">
        <v>53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94"/>
      <c r="B50" s="373"/>
      <c r="C50" s="373"/>
      <c r="D50" s="373"/>
      <c r="E50" s="373"/>
      <c r="F50" s="374"/>
      <c r="G50" s="109"/>
      <c r="H50" s="104"/>
      <c r="I50" s="112"/>
      <c r="J50" s="112"/>
      <c r="K50" s="119"/>
      <c r="L50" s="118"/>
    </row>
    <row r="51" spans="1:12" s="106" customFormat="1" ht="12" customHeight="1">
      <c r="A51" s="394"/>
      <c r="B51" s="371">
        <f>VLOOKUP(A49,[1]U16GDL!$B$2:$H$17,5,0)</f>
        <v>3652675</v>
      </c>
      <c r="C51" s="371" t="str">
        <f>VLOOKUP(A49,[1]U16GDL!$B$2:$H$17,6,0)</f>
        <v>猪瀬　彩羽</v>
      </c>
      <c r="D51" s="371" t="s">
        <v>170</v>
      </c>
      <c r="E51" s="371" t="str">
        <f>VLOOKUP(A49,[1]U16GDL!$B$2:$H$17,7,0)</f>
        <v>ＣＳＪ</v>
      </c>
      <c r="F51" s="375" t="s">
        <v>110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94"/>
      <c r="B52" s="371"/>
      <c r="C52" s="371"/>
      <c r="D52" s="371"/>
      <c r="E52" s="371"/>
      <c r="F52" s="375"/>
      <c r="G52" s="104"/>
      <c r="H52" s="104"/>
      <c r="I52" s="112"/>
      <c r="J52" s="120"/>
      <c r="K52" s="119"/>
      <c r="L52" s="118"/>
    </row>
    <row r="53" spans="1:12" s="106" customFormat="1" ht="12" customHeight="1">
      <c r="A53" s="394">
        <v>13</v>
      </c>
      <c r="B53" s="373">
        <f>VLOOKUP(A53,[1]U16GDL!$B$2:$H$17,2,0)</f>
        <v>3652541</v>
      </c>
      <c r="C53" s="373" t="str">
        <f>VLOOKUP(A53,[1]U16GDL!$B$2:$H$17,3,0)</f>
        <v>藤田　千尋</v>
      </c>
      <c r="D53" s="373" t="s">
        <v>111</v>
      </c>
      <c r="E53" s="373" t="str">
        <f>VLOOKUP(A53,[1]U16GDL!$B$2:$H$17,4,0)</f>
        <v>マス・ガイアＴＣ</v>
      </c>
      <c r="F53" s="374" t="s">
        <v>110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94"/>
      <c r="B54" s="373"/>
      <c r="C54" s="373"/>
      <c r="D54" s="373"/>
      <c r="E54" s="373"/>
      <c r="F54" s="374"/>
      <c r="G54" s="30"/>
      <c r="H54" s="104"/>
      <c r="I54" s="112"/>
      <c r="J54" s="105"/>
      <c r="K54" s="119"/>
      <c r="L54" s="118"/>
    </row>
    <row r="55" spans="1:12" s="106" customFormat="1" ht="12" customHeight="1">
      <c r="A55" s="394"/>
      <c r="B55" s="371">
        <f>VLOOKUP(A53,[1]U16GDL!$B$2:$H$17,5,0)</f>
        <v>3652495</v>
      </c>
      <c r="C55" s="371" t="str">
        <f>VLOOKUP(A53,[1]U16GDL!$B$2:$H$17,6,0)</f>
        <v>寺田　美郷</v>
      </c>
      <c r="D55" s="371" t="s">
        <v>176</v>
      </c>
      <c r="E55" s="371" t="str">
        <f>VLOOKUP(A53,[1]U16GDL!$B$2:$H$17,7,0)</f>
        <v>並木中等</v>
      </c>
      <c r="F55" s="375" t="s">
        <v>35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94"/>
      <c r="B56" s="371"/>
      <c r="C56" s="371"/>
      <c r="D56" s="371"/>
      <c r="E56" s="371"/>
      <c r="F56" s="375"/>
      <c r="G56" s="108"/>
      <c r="H56" s="114"/>
      <c r="I56" s="112"/>
      <c r="J56" s="105"/>
      <c r="K56" s="119"/>
      <c r="L56" s="118"/>
    </row>
    <row r="57" spans="1:12" s="106" customFormat="1" ht="12" customHeight="1">
      <c r="A57" s="394">
        <v>14</v>
      </c>
      <c r="B57" s="373">
        <f>VLOOKUP(A57,[1]U16GDL!$B$2:$H$17,2,0)</f>
        <v>3652667</v>
      </c>
      <c r="C57" s="373" t="str">
        <f>VLOOKUP(A57,[1]U16GDL!$B$2:$H$17,3,0)</f>
        <v>中林　綾菜</v>
      </c>
      <c r="D57" s="373" t="s">
        <v>10</v>
      </c>
      <c r="E57" s="373" t="str">
        <f>VLOOKUP(A57,[1]U16GDL!$B$2:$H$17,4,0)</f>
        <v>茨城中</v>
      </c>
      <c r="F57" s="374" t="s">
        <v>177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94"/>
      <c r="B58" s="373"/>
      <c r="C58" s="373"/>
      <c r="D58" s="373"/>
      <c r="E58" s="373"/>
      <c r="F58" s="374"/>
      <c r="G58" s="109"/>
      <c r="H58" s="108"/>
      <c r="I58" s="112"/>
      <c r="J58" s="105"/>
      <c r="K58" s="119"/>
      <c r="L58" s="118"/>
    </row>
    <row r="59" spans="1:12" s="106" customFormat="1" ht="12" customHeight="1">
      <c r="A59" s="394"/>
      <c r="B59" s="371">
        <f>VLOOKUP(A57,[1]U16GDL!$B$2:$H$17,5,0)</f>
        <v>3652665</v>
      </c>
      <c r="C59" s="371" t="str">
        <f>VLOOKUP(A57,[1]U16GDL!$B$2:$H$17,6,0)</f>
        <v>圷　穂乃嘉</v>
      </c>
      <c r="D59" s="371" t="s">
        <v>176</v>
      </c>
      <c r="E59" s="371" t="str">
        <f>VLOOKUP(A57,[1]U16GDL!$B$2:$H$17,7,0)</f>
        <v>茨城中</v>
      </c>
      <c r="F59" s="375" t="s">
        <v>177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94"/>
      <c r="B60" s="371"/>
      <c r="C60" s="371"/>
      <c r="D60" s="371"/>
      <c r="E60" s="371"/>
      <c r="F60" s="375"/>
      <c r="G60" s="104"/>
      <c r="H60" s="108"/>
      <c r="I60" s="120"/>
      <c r="J60" s="105"/>
      <c r="K60" s="119"/>
      <c r="L60" s="118"/>
    </row>
    <row r="61" spans="1:12" s="106" customFormat="1" ht="12" customHeight="1">
      <c r="A61" s="394">
        <v>15</v>
      </c>
      <c r="B61" s="376" t="str">
        <f>VLOOKUP(A61,[1]U16GDL!$B$2:$H$17,2,0)</f>
        <v>Ｂｙｅ</v>
      </c>
      <c r="C61" s="376"/>
      <c r="D61" s="373" t="s">
        <v>176</v>
      </c>
      <c r="E61" s="373"/>
      <c r="F61" s="374" t="s">
        <v>174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94"/>
      <c r="B62" s="376"/>
      <c r="C62" s="376"/>
      <c r="D62" s="373"/>
      <c r="E62" s="373"/>
      <c r="F62" s="374"/>
      <c r="G62" s="30"/>
      <c r="H62" s="108"/>
      <c r="I62" s="105"/>
      <c r="J62" s="105"/>
      <c r="K62" s="119"/>
      <c r="L62" s="118"/>
    </row>
    <row r="63" spans="1:12" s="106" customFormat="1" ht="12" customHeight="1">
      <c r="A63" s="394"/>
      <c r="B63" s="376"/>
      <c r="C63" s="376"/>
      <c r="D63" s="371" t="s">
        <v>176</v>
      </c>
      <c r="E63" s="371"/>
      <c r="F63" s="375" t="s">
        <v>177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94"/>
      <c r="B64" s="376"/>
      <c r="C64" s="376"/>
      <c r="D64" s="371"/>
      <c r="E64" s="371"/>
      <c r="F64" s="375"/>
      <c r="G64" s="108"/>
      <c r="H64" s="39"/>
      <c r="I64" s="105"/>
      <c r="J64" s="105"/>
      <c r="K64" s="119"/>
      <c r="L64" s="118"/>
    </row>
    <row r="65" spans="1:12" s="106" customFormat="1" ht="12" customHeight="1">
      <c r="A65" s="394">
        <v>16</v>
      </c>
      <c r="B65" s="373">
        <f>VLOOKUP(A65,[1]U16GDL!$B$2:$H$17,2,0)</f>
        <v>3652639</v>
      </c>
      <c r="C65" s="373" t="str">
        <f>VLOOKUP(A65,[1]U16GDL!$B$2:$H$17,3,0)</f>
        <v>廣吉　優佳</v>
      </c>
      <c r="D65" s="373" t="s">
        <v>148</v>
      </c>
      <c r="E65" s="373" t="str">
        <f>VLOOKUP(A65,[1]U16GDL!$B$2:$H$17,4,0)</f>
        <v>ＣＳＪ</v>
      </c>
      <c r="F65" s="374" t="s">
        <v>177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94"/>
      <c r="B66" s="373"/>
      <c r="C66" s="373"/>
      <c r="D66" s="373"/>
      <c r="E66" s="373"/>
      <c r="F66" s="374"/>
      <c r="G66" s="109"/>
      <c r="H66" s="104"/>
      <c r="I66" s="105"/>
      <c r="J66" s="105"/>
      <c r="K66" s="119"/>
      <c r="L66" s="118"/>
    </row>
    <row r="67" spans="1:12" s="106" customFormat="1" ht="12" customHeight="1">
      <c r="A67" s="394"/>
      <c r="B67" s="371">
        <f>VLOOKUP(A65,[1]U16GDL!$B$2:$H$17,5,0)</f>
        <v>3652604</v>
      </c>
      <c r="C67" s="371" t="str">
        <f>VLOOKUP(A65,[1]U16GDL!$B$2:$H$17,6,0)</f>
        <v>瓜生　瑞歩</v>
      </c>
      <c r="D67" s="371" t="s">
        <v>87</v>
      </c>
      <c r="E67" s="371" t="str">
        <f>VLOOKUP(A65,[1]U16GDL!$B$2:$H$17,7,0)</f>
        <v>ＫＣＪＴＡ</v>
      </c>
      <c r="F67" s="375" t="s">
        <v>177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94"/>
      <c r="B68" s="371"/>
      <c r="C68" s="371"/>
      <c r="D68" s="371"/>
      <c r="E68" s="371"/>
      <c r="F68" s="375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zoomScaleNormal="100" zoomScaleSheetLayoutView="100" workbookViewId="0"/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261</v>
      </c>
    </row>
    <row r="2" spans="1:18" ht="14.25">
      <c r="A2" s="52" t="s">
        <v>55</v>
      </c>
    </row>
    <row r="3" spans="1:18">
      <c r="A3" s="378"/>
      <c r="B3" s="378"/>
      <c r="C3" s="378"/>
      <c r="D3" s="378"/>
      <c r="E3" s="378"/>
      <c r="F3" s="53"/>
      <c r="G3" s="55">
        <v>1</v>
      </c>
      <c r="H3" s="56" t="s">
        <v>39</v>
      </c>
      <c r="I3" s="379"/>
      <c r="J3" s="379"/>
      <c r="K3" s="379"/>
      <c r="L3" s="379"/>
      <c r="M3" s="379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0">
        <v>1</v>
      </c>
      <c r="B5" s="395">
        <f>VLOOKUP(A5,[1]U14BSL!$B$34:$E$79,2,0)</f>
        <v>3604817</v>
      </c>
      <c r="C5" s="395" t="str">
        <f>VLOOKUP(A5,[1]U14BSL!$B$34:$E$79,3,0)</f>
        <v>磯山　翔磨</v>
      </c>
      <c r="D5" s="381" t="s">
        <v>30</v>
      </c>
      <c r="E5" s="395" t="str">
        <f>VLOOKUP(A5,[1]U14BSL!$B$34:$E$79,4,0)</f>
        <v>エースＴＡ</v>
      </c>
      <c r="F5" s="381" t="s">
        <v>178</v>
      </c>
      <c r="G5" s="64"/>
      <c r="H5" s="65"/>
      <c r="I5" s="383"/>
      <c r="J5" s="383"/>
      <c r="K5" s="66"/>
      <c r="R5" s="67"/>
    </row>
    <row r="6" spans="1:18" ht="12.75" customHeight="1">
      <c r="A6" s="380"/>
      <c r="B6" s="395"/>
      <c r="C6" s="395"/>
      <c r="D6" s="381"/>
      <c r="E6" s="395"/>
      <c r="F6" s="381"/>
      <c r="G6" s="68"/>
      <c r="H6" s="69"/>
      <c r="I6" s="383"/>
      <c r="J6" s="383"/>
      <c r="K6" s="66"/>
      <c r="R6" s="67"/>
    </row>
    <row r="7" spans="1:18" ht="12.75" customHeight="1">
      <c r="A7" s="380">
        <v>2</v>
      </c>
      <c r="B7" s="395" t="s">
        <v>264</v>
      </c>
      <c r="C7" s="395"/>
      <c r="D7" s="381" t="s">
        <v>66</v>
      </c>
      <c r="E7" s="395"/>
      <c r="F7" s="381" t="s">
        <v>69</v>
      </c>
      <c r="G7" s="70"/>
      <c r="H7" s="71"/>
      <c r="I7" s="66"/>
      <c r="J7" s="383"/>
      <c r="K7" s="66"/>
      <c r="R7" s="67"/>
    </row>
    <row r="8" spans="1:18" ht="12.75" customHeight="1">
      <c r="A8" s="380"/>
      <c r="B8" s="395"/>
      <c r="C8" s="395"/>
      <c r="D8" s="381"/>
      <c r="E8" s="395"/>
      <c r="F8" s="381"/>
      <c r="H8" s="396" t="s">
        <v>641</v>
      </c>
      <c r="I8" s="73" t="s">
        <v>838</v>
      </c>
      <c r="J8" s="383"/>
      <c r="K8" s="66"/>
      <c r="R8" s="67"/>
    </row>
    <row r="9" spans="1:18" ht="12.75" customHeight="1">
      <c r="A9" s="380">
        <v>3</v>
      </c>
      <c r="B9" s="395">
        <f>VLOOKUP(A9,[1]U14BSL!$B$34:$E$79,2,0)</f>
        <v>3604999</v>
      </c>
      <c r="C9" s="395" t="str">
        <f>VLOOKUP(A9,[1]U14BSL!$B$34:$E$79,3,0)</f>
        <v>西谷　陽太郎</v>
      </c>
      <c r="D9" s="381" t="s">
        <v>66</v>
      </c>
      <c r="E9" s="395" t="str">
        <f>VLOOKUP(A9,[1]U14BSL!$B$34:$E$79,4,0)</f>
        <v>エースＴＡ</v>
      </c>
      <c r="F9" s="381" t="s">
        <v>31</v>
      </c>
      <c r="G9" s="64"/>
      <c r="H9" s="396"/>
      <c r="I9" s="66">
        <v>63</v>
      </c>
      <c r="J9" s="383"/>
      <c r="K9" s="66"/>
      <c r="R9" s="67"/>
    </row>
    <row r="10" spans="1:18" ht="12.75" customHeight="1">
      <c r="A10" s="380"/>
      <c r="B10" s="395"/>
      <c r="C10" s="395"/>
      <c r="D10" s="381"/>
      <c r="E10" s="395"/>
      <c r="F10" s="381"/>
      <c r="G10" s="68"/>
      <c r="H10" s="74" t="s">
        <v>839</v>
      </c>
      <c r="I10" s="66"/>
      <c r="J10" s="383"/>
      <c r="K10" s="66"/>
      <c r="R10" s="67"/>
    </row>
    <row r="11" spans="1:18" ht="12.75" customHeight="1">
      <c r="A11" s="380">
        <v>4</v>
      </c>
      <c r="B11" s="395">
        <f>VLOOKUP(A11,[1]U14BSL!$B$34:$E$79,2,0)</f>
        <v>3604888</v>
      </c>
      <c r="C11" s="395" t="str">
        <f>VLOOKUP(A11,[1]U14BSL!$B$34:$E$79,3,0)</f>
        <v>関口　竜玖</v>
      </c>
      <c r="D11" s="381" t="s">
        <v>66</v>
      </c>
      <c r="E11" s="395" t="str">
        <f>VLOOKUP(A11,[1]U14BSL!$B$34:$E$79,4,0)</f>
        <v>ＫＣＪＴＡ</v>
      </c>
      <c r="F11" s="381" t="s">
        <v>69</v>
      </c>
      <c r="G11" s="70"/>
      <c r="H11" s="65">
        <v>63</v>
      </c>
      <c r="I11" s="383"/>
      <c r="J11" s="383"/>
      <c r="K11" s="66"/>
      <c r="R11" s="67"/>
    </row>
    <row r="12" spans="1:18" ht="12.75" customHeight="1">
      <c r="A12" s="380"/>
      <c r="B12" s="395"/>
      <c r="C12" s="395"/>
      <c r="D12" s="381"/>
      <c r="E12" s="395"/>
      <c r="F12" s="381"/>
      <c r="H12" s="65"/>
      <c r="I12" s="383"/>
      <c r="J12" s="383"/>
      <c r="K12" s="66"/>
      <c r="R12" s="67"/>
    </row>
    <row r="13" spans="1:18" ht="12.75" customHeight="1">
      <c r="A13" s="380">
        <v>5</v>
      </c>
      <c r="B13" s="395">
        <f>VLOOKUP(A13,[1]U14BSL!$B$34:$E$79,2,0)</f>
        <v>3604739</v>
      </c>
      <c r="C13" s="395" t="str">
        <f>VLOOKUP(A13,[1]U14BSL!$B$34:$E$79,3,0)</f>
        <v>佐々木　壮太</v>
      </c>
      <c r="D13" s="381" t="s">
        <v>179</v>
      </c>
      <c r="E13" s="395" t="str">
        <f>VLOOKUP(A13,[1]U14BSL!$B$34:$E$79,4,0)</f>
        <v>Ｆｕｎ　ｔｏ　Ｔｅｎｎｉｓ</v>
      </c>
      <c r="F13" s="381" t="s">
        <v>141</v>
      </c>
      <c r="G13" s="64"/>
      <c r="H13" s="65"/>
      <c r="I13" s="383"/>
      <c r="J13" s="383"/>
      <c r="K13" s="66"/>
      <c r="R13" s="67"/>
    </row>
    <row r="14" spans="1:18" ht="12.75" customHeight="1">
      <c r="A14" s="380"/>
      <c r="B14" s="395"/>
      <c r="C14" s="395"/>
      <c r="D14" s="381"/>
      <c r="E14" s="395"/>
      <c r="F14" s="381"/>
      <c r="G14" s="68"/>
      <c r="H14" s="69"/>
      <c r="I14" s="383"/>
      <c r="J14" s="383"/>
      <c r="K14" s="66"/>
      <c r="R14" s="67"/>
    </row>
    <row r="15" spans="1:18">
      <c r="A15" s="380">
        <v>6</v>
      </c>
      <c r="B15" s="395" t="s">
        <v>264</v>
      </c>
      <c r="C15" s="395"/>
      <c r="D15" s="381" t="s">
        <v>179</v>
      </c>
      <c r="E15" s="395"/>
      <c r="F15" s="381" t="s">
        <v>178</v>
      </c>
      <c r="G15" s="70"/>
      <c r="H15" s="65"/>
      <c r="I15" s="75"/>
      <c r="J15" s="383"/>
      <c r="K15" s="66"/>
      <c r="R15" s="67"/>
    </row>
    <row r="16" spans="1:18">
      <c r="A16" s="380"/>
      <c r="B16" s="395"/>
      <c r="C16" s="395"/>
      <c r="D16" s="381"/>
      <c r="E16" s="395"/>
      <c r="F16" s="381"/>
      <c r="H16" s="396" t="s">
        <v>40</v>
      </c>
      <c r="I16" s="69" t="s">
        <v>840</v>
      </c>
      <c r="J16" s="383"/>
      <c r="K16" s="66"/>
      <c r="R16" s="67"/>
    </row>
    <row r="17" spans="1:18">
      <c r="A17" s="380">
        <v>7</v>
      </c>
      <c r="B17" s="395">
        <f>VLOOKUP(A17,[1]U14BSL!$B$34:$E$79,2,0)</f>
        <v>3604929</v>
      </c>
      <c r="C17" s="395" t="str">
        <f>VLOOKUP(A17,[1]U14BSL!$B$34:$E$79,3,0)</f>
        <v>笠原　大貴</v>
      </c>
      <c r="D17" s="381" t="s">
        <v>5</v>
      </c>
      <c r="E17" s="395" t="str">
        <f>VLOOKUP(A17,[1]U14BSL!$B$34:$E$79,4,0)</f>
        <v>エースＴＡ</v>
      </c>
      <c r="F17" s="381" t="s">
        <v>180</v>
      </c>
      <c r="G17" s="64"/>
      <c r="H17" s="396"/>
      <c r="I17" s="66">
        <v>63</v>
      </c>
      <c r="J17" s="383"/>
      <c r="K17" s="66"/>
      <c r="R17" s="67"/>
    </row>
    <row r="18" spans="1:18">
      <c r="A18" s="380"/>
      <c r="B18" s="395"/>
      <c r="C18" s="395"/>
      <c r="D18" s="381"/>
      <c r="E18" s="395"/>
      <c r="F18" s="381"/>
      <c r="G18" s="68"/>
      <c r="H18" s="74" t="s">
        <v>840</v>
      </c>
      <c r="I18" s="66"/>
      <c r="J18" s="383"/>
      <c r="K18" s="66"/>
      <c r="R18" s="67"/>
    </row>
    <row r="19" spans="1:18">
      <c r="A19" s="380">
        <v>8</v>
      </c>
      <c r="B19" s="395">
        <f>VLOOKUP(A19,[1]U14BSL!$B$34:$E$79,2,0)</f>
        <v>3604985</v>
      </c>
      <c r="C19" s="395" t="str">
        <f>VLOOKUP(A19,[1]U14BSL!$B$34:$E$79,3,0)</f>
        <v>岩田　真平</v>
      </c>
      <c r="D19" s="381" t="s">
        <v>179</v>
      </c>
      <c r="E19" s="395" t="str">
        <f>VLOOKUP(A19,[1]U14BSL!$B$34:$E$79,4,0)</f>
        <v>ＫＣＪＴＡ</v>
      </c>
      <c r="F19" s="381" t="s">
        <v>6</v>
      </c>
      <c r="G19" s="70"/>
      <c r="H19" s="65">
        <v>60</v>
      </c>
      <c r="I19" s="383"/>
      <c r="J19" s="383"/>
      <c r="K19" s="66"/>
      <c r="R19" s="67"/>
    </row>
    <row r="20" spans="1:18">
      <c r="A20" s="380"/>
      <c r="B20" s="395"/>
      <c r="C20" s="395"/>
      <c r="D20" s="381"/>
      <c r="E20" s="395"/>
      <c r="F20" s="381"/>
      <c r="H20" s="65"/>
      <c r="I20" s="383"/>
      <c r="J20" s="383"/>
      <c r="K20" s="66"/>
      <c r="R20" s="67"/>
    </row>
    <row r="21" spans="1:18">
      <c r="A21" s="380">
        <v>9</v>
      </c>
      <c r="B21" s="395">
        <f>VLOOKUP(A21,[1]U14BSL!$B$34:$E$79,2,0)</f>
        <v>3604668</v>
      </c>
      <c r="C21" s="395" t="str">
        <f>VLOOKUP(A21,[1]U14BSL!$B$34:$E$79,3,0)</f>
        <v>齋藤　暖</v>
      </c>
      <c r="D21" s="381" t="s">
        <v>8</v>
      </c>
      <c r="E21" s="395" t="str">
        <f>VLOOKUP(A21,[1]U14BSL!$B$34:$E$79,4,0)</f>
        <v>ＣＳＪ</v>
      </c>
      <c r="F21" s="381" t="s">
        <v>69</v>
      </c>
      <c r="G21" s="64"/>
      <c r="H21" s="65"/>
      <c r="I21" s="383"/>
      <c r="J21" s="383"/>
      <c r="K21" s="66"/>
      <c r="R21" s="67"/>
    </row>
    <row r="22" spans="1:18">
      <c r="A22" s="380"/>
      <c r="B22" s="395"/>
      <c r="C22" s="395"/>
      <c r="D22" s="381"/>
      <c r="E22" s="395"/>
      <c r="F22" s="381"/>
      <c r="G22" s="68"/>
      <c r="H22" s="69" t="s">
        <v>841</v>
      </c>
      <c r="I22" s="383"/>
      <c r="J22" s="383"/>
      <c r="K22" s="66"/>
      <c r="R22" s="67"/>
    </row>
    <row r="23" spans="1:18">
      <c r="A23" s="380">
        <v>10</v>
      </c>
      <c r="B23" s="328">
        <f>VLOOKUP(A23,[1]U14BSL!$B$34:$E$79,2,0)</f>
        <v>3604864</v>
      </c>
      <c r="C23" s="328" t="str">
        <f>VLOOKUP(A23,[1]U14BSL!$B$34:$E$79,3,0)</f>
        <v>伊藤　大地</v>
      </c>
      <c r="D23" s="381" t="s">
        <v>8</v>
      </c>
      <c r="E23" s="395" t="str">
        <f>VLOOKUP(A23,[1]U14BSL!$B$34:$E$79,4,0)</f>
        <v>ＫＣＪＴＡ</v>
      </c>
      <c r="F23" s="381" t="s">
        <v>6</v>
      </c>
      <c r="G23" s="70"/>
      <c r="H23" s="71" t="s">
        <v>704</v>
      </c>
      <c r="I23" s="75"/>
      <c r="J23" s="383"/>
      <c r="K23" s="66"/>
      <c r="R23" s="67"/>
    </row>
    <row r="24" spans="1:18">
      <c r="A24" s="380"/>
      <c r="B24" s="397" t="s">
        <v>908</v>
      </c>
      <c r="C24" s="397"/>
      <c r="D24" s="381"/>
      <c r="E24" s="395"/>
      <c r="F24" s="381"/>
      <c r="H24" s="396" t="s">
        <v>642</v>
      </c>
      <c r="I24" s="73" t="s">
        <v>841</v>
      </c>
      <c r="J24" s="383"/>
      <c r="K24" s="66"/>
      <c r="R24" s="67"/>
    </row>
    <row r="25" spans="1:18">
      <c r="A25" s="380">
        <v>11</v>
      </c>
      <c r="B25" s="395">
        <f>VLOOKUP(A25,[1]U14BSL!$B$34:$E$79,2,0)</f>
        <v>3604722</v>
      </c>
      <c r="C25" s="395" t="str">
        <f>VLOOKUP(A25,[1]U14BSL!$B$34:$E$79,3,0)</f>
        <v>外山　龍太郎</v>
      </c>
      <c r="D25" s="381" t="s">
        <v>5</v>
      </c>
      <c r="E25" s="395" t="str">
        <f>VLOOKUP(A25,[1]U14BSL!$B$34:$E$79,4,0)</f>
        <v>エースＴＡ</v>
      </c>
      <c r="F25" s="381" t="s">
        <v>181</v>
      </c>
      <c r="G25" s="64"/>
      <c r="H25" s="396"/>
      <c r="I25" s="66">
        <v>64</v>
      </c>
      <c r="J25" s="383"/>
      <c r="K25" s="66"/>
      <c r="R25" s="67"/>
    </row>
    <row r="26" spans="1:18">
      <c r="A26" s="380"/>
      <c r="B26" s="395"/>
      <c r="C26" s="395"/>
      <c r="D26" s="381"/>
      <c r="E26" s="395"/>
      <c r="F26" s="381"/>
      <c r="G26" s="68"/>
      <c r="H26" s="74" t="s">
        <v>842</v>
      </c>
      <c r="I26" s="66"/>
      <c r="J26" s="383"/>
      <c r="K26" s="66"/>
      <c r="R26" s="67"/>
    </row>
    <row r="27" spans="1:18">
      <c r="A27" s="380">
        <v>12</v>
      </c>
      <c r="B27" s="395">
        <f>VLOOKUP(A27,[1]U14BSL!$B$34:$E$79,2,0)</f>
        <v>3604902</v>
      </c>
      <c r="C27" s="395" t="str">
        <f>VLOOKUP(A27,[1]U14BSL!$B$34:$E$79,3,0)</f>
        <v>飯野　光紀</v>
      </c>
      <c r="D27" s="381" t="s">
        <v>182</v>
      </c>
      <c r="E27" s="395" t="str">
        <f>VLOOKUP(A27,[1]U14BSL!$B$34:$E$79,4,0)</f>
        <v>ＫＣＪＴＡ</v>
      </c>
      <c r="F27" s="381" t="s">
        <v>141</v>
      </c>
      <c r="G27" s="70"/>
      <c r="H27" s="65">
        <v>61</v>
      </c>
      <c r="I27" s="383"/>
      <c r="J27" s="383"/>
      <c r="K27" s="66"/>
      <c r="R27" s="67"/>
    </row>
    <row r="28" spans="1:18">
      <c r="A28" s="380"/>
      <c r="B28" s="395"/>
      <c r="C28" s="395"/>
      <c r="D28" s="381"/>
      <c r="E28" s="395"/>
      <c r="F28" s="381"/>
      <c r="H28" s="65"/>
      <c r="I28" s="383"/>
      <c r="J28" s="383"/>
      <c r="K28" s="66"/>
      <c r="R28" s="67"/>
    </row>
    <row r="29" spans="1:18">
      <c r="A29" s="380">
        <v>13</v>
      </c>
      <c r="B29" s="395">
        <f>VLOOKUP(A29,[1]U14BSL!$B$34:$E$79,2,0)</f>
        <v>3604754</v>
      </c>
      <c r="C29" s="395" t="str">
        <f>VLOOKUP(A29,[1]U14BSL!$B$34:$E$79,3,0)</f>
        <v>大塚　海里</v>
      </c>
      <c r="D29" s="381" t="s">
        <v>30</v>
      </c>
      <c r="E29" s="395" t="str">
        <f>VLOOKUP(A29,[1]U14BSL!$B$34:$E$79,4,0)</f>
        <v>ＣＳＪ</v>
      </c>
      <c r="F29" s="381" t="s">
        <v>31</v>
      </c>
      <c r="G29" s="64"/>
      <c r="H29" s="65"/>
      <c r="I29" s="383"/>
      <c r="J29" s="383"/>
      <c r="K29" s="66"/>
      <c r="R29" s="67"/>
    </row>
    <row r="30" spans="1:18">
      <c r="A30" s="380"/>
      <c r="B30" s="395"/>
      <c r="C30" s="395"/>
      <c r="D30" s="381"/>
      <c r="E30" s="395"/>
      <c r="F30" s="381"/>
      <c r="G30" s="68"/>
      <c r="H30" s="69" t="s">
        <v>843</v>
      </c>
      <c r="I30" s="383"/>
      <c r="J30" s="383"/>
      <c r="K30" s="66"/>
      <c r="R30" s="67"/>
    </row>
    <row r="31" spans="1:18">
      <c r="A31" s="380">
        <v>14</v>
      </c>
      <c r="B31" s="395">
        <f>VLOOKUP(A31,[1]U14BSL!$B$34:$E$79,2,0)</f>
        <v>3604705</v>
      </c>
      <c r="C31" s="395" t="str">
        <f>VLOOKUP(A31,[1]U14BSL!$B$34:$E$79,3,0)</f>
        <v>水庭　褒斗生</v>
      </c>
      <c r="D31" s="381" t="s">
        <v>5</v>
      </c>
      <c r="E31" s="395" t="str">
        <f>VLOOKUP(A31,[1]U14BSL!$B$34:$E$79,4,0)</f>
        <v>ＮＦＳＣ</v>
      </c>
      <c r="F31" s="381" t="s">
        <v>183</v>
      </c>
      <c r="G31" s="70"/>
      <c r="H31" s="65">
        <v>75</v>
      </c>
      <c r="I31" s="75"/>
      <c r="J31" s="383"/>
      <c r="K31" s="66"/>
      <c r="L31" s="385"/>
      <c r="Q31" s="67"/>
      <c r="R31" s="67"/>
    </row>
    <row r="32" spans="1:18">
      <c r="A32" s="380"/>
      <c r="B32" s="395"/>
      <c r="C32" s="395"/>
      <c r="D32" s="381"/>
      <c r="E32" s="395"/>
      <c r="F32" s="381"/>
      <c r="H32" s="396" t="s">
        <v>41</v>
      </c>
      <c r="I32" s="69" t="s">
        <v>707</v>
      </c>
      <c r="J32" s="383"/>
      <c r="K32" s="66"/>
      <c r="L32" s="385"/>
      <c r="Q32" s="67"/>
      <c r="R32" s="67"/>
    </row>
    <row r="33" spans="1:18">
      <c r="A33" s="380">
        <v>15</v>
      </c>
      <c r="B33" s="395">
        <f>VLOOKUP(A33,[1]U14BSL!$B$34:$E$79,2,0)</f>
        <v>3604950</v>
      </c>
      <c r="C33" s="395" t="str">
        <f>VLOOKUP(A33,[1]U14BSL!$B$34:$E$79,3,0)</f>
        <v>鈴木　伸治</v>
      </c>
      <c r="D33" s="381" t="s">
        <v>184</v>
      </c>
      <c r="E33" s="395" t="str">
        <f>VLOOKUP(A33,[1]U14BSL!$B$34:$E$79,4,0)</f>
        <v>ＫＣＪＴＡ</v>
      </c>
      <c r="F33" s="381" t="s">
        <v>62</v>
      </c>
      <c r="G33" s="64"/>
      <c r="H33" s="396"/>
      <c r="I33" s="75">
        <v>63</v>
      </c>
      <c r="J33" s="383"/>
      <c r="K33" s="66"/>
      <c r="L33" s="385"/>
      <c r="Q33" s="67"/>
      <c r="R33" s="67"/>
    </row>
    <row r="34" spans="1:18">
      <c r="A34" s="380"/>
      <c r="B34" s="395"/>
      <c r="C34" s="395"/>
      <c r="D34" s="381"/>
      <c r="E34" s="395"/>
      <c r="F34" s="381"/>
      <c r="G34" s="68"/>
      <c r="H34" s="74" t="s">
        <v>707</v>
      </c>
      <c r="I34" s="75"/>
      <c r="J34" s="383"/>
      <c r="K34" s="66"/>
      <c r="L34" s="385"/>
      <c r="Q34" s="67"/>
      <c r="R34" s="67"/>
    </row>
    <row r="35" spans="1:18">
      <c r="A35" s="380">
        <v>16</v>
      </c>
      <c r="B35" s="395">
        <f>VLOOKUP(A35,[1]U14BSL!$B$34:$E$79,2,0)</f>
        <v>3604632</v>
      </c>
      <c r="C35" s="395" t="str">
        <f>VLOOKUP(A35,[1]U14BSL!$B$34:$E$79,3,0)</f>
        <v>遠藤　拓海</v>
      </c>
      <c r="D35" s="381" t="s">
        <v>5</v>
      </c>
      <c r="E35" s="395" t="str">
        <f>VLOOKUP(A35,[1]U14BSL!$B$34:$E$79,4,0)</f>
        <v>サンスポーツ</v>
      </c>
      <c r="F35" s="381" t="s">
        <v>24</v>
      </c>
      <c r="G35" s="70"/>
      <c r="H35" s="65">
        <v>61</v>
      </c>
      <c r="I35" s="383"/>
      <c r="J35" s="383"/>
      <c r="K35" s="66"/>
      <c r="L35" s="385"/>
      <c r="Q35" s="67"/>
      <c r="R35" s="67"/>
    </row>
    <row r="36" spans="1:18">
      <c r="A36" s="380"/>
      <c r="B36" s="395"/>
      <c r="C36" s="395"/>
      <c r="D36" s="381"/>
      <c r="E36" s="395"/>
      <c r="F36" s="381"/>
      <c r="H36" s="65"/>
      <c r="I36" s="383"/>
      <c r="J36" s="383"/>
      <c r="K36" s="66"/>
      <c r="L36" s="385"/>
      <c r="Q36" s="67"/>
      <c r="R36" s="67"/>
    </row>
    <row r="37" spans="1:18">
      <c r="A37" s="380">
        <v>17</v>
      </c>
      <c r="B37" s="395">
        <f>VLOOKUP(A37,[1]U14BSL!$B$34:$E$79,2,0)</f>
        <v>3604804</v>
      </c>
      <c r="C37" s="395" t="str">
        <f>VLOOKUP(A37,[1]U14BSL!$B$34:$E$79,3,0)</f>
        <v>辻元　陸</v>
      </c>
      <c r="D37" s="381" t="s">
        <v>5</v>
      </c>
      <c r="E37" s="395" t="str">
        <f>VLOOKUP(A37,[1]U14BSL!$B$34:$E$79,4,0)</f>
        <v>ＫＣＪＴＡ</v>
      </c>
      <c r="F37" s="381" t="s">
        <v>6</v>
      </c>
      <c r="H37" s="65"/>
      <c r="I37" s="383"/>
      <c r="J37" s="383"/>
      <c r="K37" s="66"/>
      <c r="L37" s="385"/>
      <c r="Q37" s="67"/>
      <c r="R37" s="67"/>
    </row>
    <row r="38" spans="1:18">
      <c r="A38" s="380"/>
      <c r="B38" s="395"/>
      <c r="C38" s="395"/>
      <c r="D38" s="381"/>
      <c r="E38" s="395"/>
      <c r="F38" s="381"/>
      <c r="G38" s="68"/>
      <c r="H38" s="69" t="s">
        <v>844</v>
      </c>
      <c r="I38" s="383"/>
      <c r="J38" s="383"/>
      <c r="K38" s="66"/>
      <c r="L38" s="385"/>
      <c r="Q38" s="67"/>
      <c r="R38" s="67"/>
    </row>
    <row r="39" spans="1:18">
      <c r="A39" s="380">
        <v>18</v>
      </c>
      <c r="B39" s="395">
        <f>VLOOKUP(A39,[1]U14BSL!$B$34:$E$79,2,0)</f>
        <v>3604889</v>
      </c>
      <c r="C39" s="395" t="str">
        <f>VLOOKUP(A39,[1]U14BSL!$B$34:$E$79,3,0)</f>
        <v>垣内　優風</v>
      </c>
      <c r="D39" s="381" t="s">
        <v>16</v>
      </c>
      <c r="E39" s="395" t="str">
        <f>VLOOKUP(A39,[1]U14BSL!$B$34:$E$79,4,0)</f>
        <v>三笠ＴＳ</v>
      </c>
      <c r="F39" s="381" t="s">
        <v>6</v>
      </c>
      <c r="G39" s="70"/>
      <c r="H39" s="71">
        <v>63</v>
      </c>
      <c r="I39" s="66"/>
      <c r="J39" s="383"/>
      <c r="K39" s="66"/>
      <c r="L39" s="385"/>
      <c r="Q39" s="67"/>
      <c r="R39" s="67"/>
    </row>
    <row r="40" spans="1:18">
      <c r="A40" s="380"/>
      <c r="B40" s="395"/>
      <c r="C40" s="395"/>
      <c r="D40" s="381"/>
      <c r="E40" s="395"/>
      <c r="F40" s="381"/>
      <c r="H40" s="396" t="s">
        <v>42</v>
      </c>
      <c r="I40" s="73" t="s">
        <v>844</v>
      </c>
      <c r="J40" s="383"/>
      <c r="K40" s="66"/>
      <c r="L40" s="385"/>
      <c r="Q40" s="67"/>
      <c r="R40" s="67"/>
    </row>
    <row r="41" spans="1:18">
      <c r="A41" s="380">
        <v>19</v>
      </c>
      <c r="B41" s="395">
        <f>VLOOKUP(A41,[1]U14BSL!$B$34:$E$79,2,0)</f>
        <v>3604974</v>
      </c>
      <c r="C41" s="395" t="str">
        <f>VLOOKUP(A41,[1]U14BSL!$B$34:$E$79,3,0)</f>
        <v>桃井　南瑠</v>
      </c>
      <c r="D41" s="381" t="s">
        <v>185</v>
      </c>
      <c r="E41" s="395" t="str">
        <f>VLOOKUP(A41,[1]U14BSL!$B$34:$E$79,4,0)</f>
        <v>三笠ＴＳ</v>
      </c>
      <c r="F41" s="381" t="s">
        <v>6</v>
      </c>
      <c r="G41" s="64"/>
      <c r="H41" s="396"/>
      <c r="I41" s="66">
        <v>60</v>
      </c>
      <c r="J41" s="383"/>
      <c r="K41" s="66"/>
      <c r="L41" s="385"/>
      <c r="Q41" s="67"/>
      <c r="R41" s="67"/>
    </row>
    <row r="42" spans="1:18">
      <c r="A42" s="380"/>
      <c r="B42" s="395"/>
      <c r="C42" s="395"/>
      <c r="D42" s="381"/>
      <c r="E42" s="395"/>
      <c r="F42" s="381"/>
      <c r="G42" s="68"/>
      <c r="H42" s="74" t="s">
        <v>845</v>
      </c>
      <c r="I42" s="66"/>
      <c r="J42" s="383"/>
      <c r="K42" s="66"/>
      <c r="L42" s="385"/>
      <c r="Q42" s="67"/>
      <c r="R42" s="67"/>
    </row>
    <row r="43" spans="1:18">
      <c r="A43" s="380">
        <v>20</v>
      </c>
      <c r="B43" s="395">
        <f>VLOOKUP(A43,[1]U14BSL!$B$34:$E$79,2,0)</f>
        <v>3604883</v>
      </c>
      <c r="C43" s="395" t="str">
        <f>VLOOKUP(A43,[1]U14BSL!$B$34:$E$79,3,0)</f>
        <v>伊藤　慈英</v>
      </c>
      <c r="D43" s="381" t="s">
        <v>186</v>
      </c>
      <c r="E43" s="395" t="str">
        <f>VLOOKUP(A43,[1]U14BSL!$B$34:$E$79,4,0)</f>
        <v>神栖ＴＩ－Ｃｕｂｅ</v>
      </c>
      <c r="F43" s="381" t="s">
        <v>6</v>
      </c>
      <c r="G43" s="70"/>
      <c r="H43" s="65">
        <v>63</v>
      </c>
      <c r="I43" s="383"/>
      <c r="J43" s="383"/>
      <c r="K43" s="66"/>
      <c r="L43" s="385"/>
      <c r="M43" s="79"/>
      <c r="N43" s="79"/>
      <c r="O43" s="79"/>
      <c r="P43" s="79"/>
      <c r="Q43" s="383"/>
      <c r="R43" s="67"/>
    </row>
    <row r="44" spans="1:18">
      <c r="A44" s="380"/>
      <c r="B44" s="395"/>
      <c r="C44" s="395"/>
      <c r="D44" s="381"/>
      <c r="E44" s="395"/>
      <c r="F44" s="381"/>
      <c r="H44" s="65"/>
      <c r="I44" s="383"/>
      <c r="J44" s="383"/>
      <c r="K44" s="66"/>
      <c r="L44" s="385"/>
      <c r="M44" s="79"/>
      <c r="N44" s="79"/>
      <c r="O44" s="79"/>
      <c r="P44" s="79"/>
      <c r="Q44" s="383"/>
      <c r="R44" s="67"/>
    </row>
    <row r="45" spans="1:18">
      <c r="A45" s="380">
        <v>21</v>
      </c>
      <c r="B45" s="395">
        <f>VLOOKUP(A45,[1]U14BSL!$B$34:$E$79,2,0)</f>
        <v>3604879</v>
      </c>
      <c r="C45" s="395" t="str">
        <f>VLOOKUP(A45,[1]U14BSL!$B$34:$E$79,3,0)</f>
        <v>丹野　啓太郎</v>
      </c>
      <c r="D45" s="381" t="s">
        <v>5</v>
      </c>
      <c r="E45" s="395" t="str">
        <f>VLOOKUP(A45,[1]U14BSL!$B$34:$E$79,4,0)</f>
        <v>大洗ビーチＴＣ</v>
      </c>
      <c r="F45" s="381" t="s">
        <v>183</v>
      </c>
      <c r="G45" s="64"/>
      <c r="H45" s="65"/>
      <c r="I45" s="383"/>
      <c r="J45" s="383"/>
      <c r="K45" s="66"/>
      <c r="L45" s="385"/>
      <c r="Q45" s="383"/>
      <c r="R45" s="67"/>
    </row>
    <row r="46" spans="1:18">
      <c r="A46" s="380"/>
      <c r="B46" s="395"/>
      <c r="C46" s="395"/>
      <c r="D46" s="381"/>
      <c r="E46" s="395"/>
      <c r="F46" s="381"/>
      <c r="G46" s="68"/>
      <c r="H46" s="69" t="s">
        <v>846</v>
      </c>
      <c r="I46" s="383"/>
      <c r="J46" s="383"/>
      <c r="K46" s="66"/>
      <c r="L46" s="385"/>
      <c r="Q46" s="383"/>
      <c r="R46" s="67"/>
    </row>
    <row r="47" spans="1:18">
      <c r="A47" s="380">
        <v>22</v>
      </c>
      <c r="B47" s="395">
        <f>VLOOKUP(A47,[1]U14BSL!$B$34:$E$79,2,0)</f>
        <v>3604899</v>
      </c>
      <c r="C47" s="395" t="str">
        <f>VLOOKUP(A47,[1]U14BSL!$B$34:$E$79,3,0)</f>
        <v>水原　遙哉</v>
      </c>
      <c r="D47" s="381" t="s">
        <v>5</v>
      </c>
      <c r="E47" s="395" t="str">
        <f>VLOOKUP(A47,[1]U14BSL!$B$34:$E$79,4,0)</f>
        <v>ＫＣＪＴＡ</v>
      </c>
      <c r="F47" s="381" t="s">
        <v>62</v>
      </c>
      <c r="G47" s="70"/>
      <c r="H47" s="65">
        <v>61</v>
      </c>
      <c r="I47" s="75"/>
      <c r="J47" s="383"/>
      <c r="K47" s="66"/>
      <c r="L47" s="385"/>
      <c r="Q47" s="67"/>
      <c r="R47" s="67"/>
    </row>
    <row r="48" spans="1:18">
      <c r="A48" s="380"/>
      <c r="B48" s="395"/>
      <c r="C48" s="395"/>
      <c r="D48" s="381"/>
      <c r="E48" s="395"/>
      <c r="F48" s="381"/>
      <c r="H48" s="396" t="s">
        <v>643</v>
      </c>
      <c r="I48" s="69" t="s">
        <v>846</v>
      </c>
      <c r="J48" s="383"/>
      <c r="K48" s="66"/>
      <c r="L48" s="385"/>
      <c r="Q48" s="67"/>
      <c r="R48" s="67"/>
    </row>
    <row r="49" spans="1:18">
      <c r="A49" s="380">
        <v>23</v>
      </c>
      <c r="B49" s="395">
        <f>VLOOKUP(A49,[1]U14BSL!$B$34:$E$79,2,0)</f>
        <v>3604870</v>
      </c>
      <c r="C49" s="395" t="str">
        <f>VLOOKUP(A49,[1]U14BSL!$B$34:$E$79,3,0)</f>
        <v>増山　直樹</v>
      </c>
      <c r="D49" s="381" t="s">
        <v>5</v>
      </c>
      <c r="E49" s="395" t="str">
        <f>VLOOKUP(A49,[1]U14BSL!$B$34:$E$79,4,0)</f>
        <v>エースＴＡ</v>
      </c>
      <c r="F49" s="381" t="s">
        <v>17</v>
      </c>
      <c r="G49" s="64"/>
      <c r="H49" s="396"/>
      <c r="I49" s="66">
        <v>61</v>
      </c>
      <c r="J49" s="383"/>
      <c r="K49" s="66"/>
      <c r="L49" s="385"/>
      <c r="M49" s="79"/>
      <c r="N49" s="79"/>
      <c r="O49" s="79"/>
      <c r="P49" s="79"/>
      <c r="Q49" s="67"/>
      <c r="R49" s="67"/>
    </row>
    <row r="50" spans="1:18">
      <c r="A50" s="380"/>
      <c r="B50" s="395"/>
      <c r="C50" s="395"/>
      <c r="D50" s="381"/>
      <c r="E50" s="395"/>
      <c r="F50" s="381"/>
      <c r="G50" s="68"/>
      <c r="H50" s="74" t="s">
        <v>847</v>
      </c>
      <c r="I50" s="66"/>
      <c r="J50" s="383"/>
      <c r="K50" s="66"/>
      <c r="L50" s="385"/>
      <c r="M50" s="79"/>
      <c r="N50" s="79"/>
      <c r="O50" s="79"/>
      <c r="P50" s="79"/>
      <c r="Q50" s="67"/>
      <c r="R50" s="67"/>
    </row>
    <row r="51" spans="1:18">
      <c r="A51" s="380">
        <v>24</v>
      </c>
      <c r="B51" s="395">
        <f>VLOOKUP(A51,[1]U14BSL!$B$34:$E$79,2,0)</f>
        <v>3604981</v>
      </c>
      <c r="C51" s="395" t="str">
        <f>VLOOKUP(A51,[1]U14BSL!$B$34:$E$79,3,0)</f>
        <v>鈴木　颯斗</v>
      </c>
      <c r="D51" s="381" t="s">
        <v>16</v>
      </c>
      <c r="E51" s="395" t="str">
        <f>VLOOKUP(A51,[1]U14BSL!$B$34:$E$79,4,0)</f>
        <v>大洗ビーチＴＣ</v>
      </c>
      <c r="F51" s="381" t="s">
        <v>187</v>
      </c>
      <c r="G51" s="70"/>
      <c r="H51" s="65" t="s">
        <v>704</v>
      </c>
      <c r="I51" s="383"/>
      <c r="J51" s="383"/>
      <c r="K51" s="66"/>
      <c r="L51" s="385"/>
      <c r="Q51" s="67"/>
      <c r="R51" s="67"/>
    </row>
    <row r="52" spans="1:18">
      <c r="A52" s="380"/>
      <c r="B52" s="395"/>
      <c r="C52" s="395"/>
      <c r="D52" s="381"/>
      <c r="E52" s="395"/>
      <c r="F52" s="381"/>
      <c r="H52" s="65"/>
      <c r="I52" s="383"/>
      <c r="J52" s="383"/>
      <c r="K52" s="66"/>
      <c r="L52" s="385"/>
      <c r="Q52" s="67"/>
      <c r="R52" s="67"/>
    </row>
    <row r="53" spans="1:18">
      <c r="A53" s="380">
        <v>25</v>
      </c>
      <c r="B53" s="395">
        <f>VLOOKUP(A53,[1]U14BSL!$B$34:$E$79,2,0)</f>
        <v>3604845</v>
      </c>
      <c r="C53" s="395" t="str">
        <f>VLOOKUP(A53,[1]U14BSL!$B$34:$E$79,3,0)</f>
        <v>石田　達哉</v>
      </c>
      <c r="D53" s="381" t="s">
        <v>5</v>
      </c>
      <c r="E53" s="395" t="str">
        <f>VLOOKUP(A53,[1]U14BSL!$B$34:$E$79,4,0)</f>
        <v>大洗ビーチＴＣ</v>
      </c>
      <c r="F53" s="381" t="s">
        <v>17</v>
      </c>
      <c r="G53" s="64"/>
      <c r="H53" s="65"/>
      <c r="I53" s="383"/>
      <c r="J53" s="57"/>
      <c r="K53" s="57"/>
      <c r="L53" s="385"/>
      <c r="Q53" s="67"/>
      <c r="R53" s="67"/>
    </row>
    <row r="54" spans="1:18">
      <c r="A54" s="380"/>
      <c r="B54" s="395"/>
      <c r="C54" s="395"/>
      <c r="D54" s="381"/>
      <c r="E54" s="395"/>
      <c r="F54" s="381"/>
      <c r="G54" s="68"/>
      <c r="H54" s="69" t="s">
        <v>831</v>
      </c>
      <c r="I54" s="383"/>
      <c r="J54" s="66"/>
      <c r="K54" s="66"/>
      <c r="L54" s="385"/>
      <c r="Q54" s="67"/>
      <c r="R54" s="67"/>
    </row>
    <row r="55" spans="1:18">
      <c r="A55" s="380">
        <v>26</v>
      </c>
      <c r="B55" s="395">
        <f>VLOOKUP(A55,[1]U14BSL!$B$34:$E$79,2,0)</f>
        <v>3604887</v>
      </c>
      <c r="C55" s="395" t="str">
        <f>VLOOKUP(A55,[1]U14BSL!$B$34:$E$79,3,0)</f>
        <v>檜山　魁</v>
      </c>
      <c r="D55" s="381" t="s">
        <v>16</v>
      </c>
      <c r="E55" s="395" t="str">
        <f>VLOOKUP(A55,[1]U14BSL!$B$34:$E$79,4,0)</f>
        <v>三笠ＴＳ</v>
      </c>
      <c r="F55" s="381" t="s">
        <v>17</v>
      </c>
      <c r="G55" s="70"/>
      <c r="H55" s="65">
        <v>61</v>
      </c>
      <c r="I55" s="75"/>
      <c r="J55" s="383"/>
      <c r="K55" s="66"/>
      <c r="L55" s="385"/>
      <c r="Q55" s="67"/>
      <c r="R55" s="67"/>
    </row>
    <row r="56" spans="1:18">
      <c r="A56" s="380"/>
      <c r="B56" s="395"/>
      <c r="C56" s="395"/>
      <c r="D56" s="381"/>
      <c r="E56" s="395"/>
      <c r="F56" s="381"/>
      <c r="H56" s="396" t="s">
        <v>644</v>
      </c>
      <c r="I56" s="69" t="s">
        <v>831</v>
      </c>
      <c r="J56" s="383"/>
      <c r="K56" s="66"/>
      <c r="L56" s="385"/>
      <c r="Q56" s="67"/>
      <c r="R56" s="67"/>
    </row>
    <row r="57" spans="1:18">
      <c r="A57" s="380">
        <v>27</v>
      </c>
      <c r="B57" s="395">
        <f>VLOOKUP(A57,[1]U14BSL!$B$34:$E$79,2,0)</f>
        <v>3604921</v>
      </c>
      <c r="C57" s="395" t="str">
        <f>VLOOKUP(A57,[1]U14BSL!$B$34:$E$79,3,0)</f>
        <v>青木　海毅</v>
      </c>
      <c r="D57" s="381" t="s">
        <v>16</v>
      </c>
      <c r="E57" s="395" t="str">
        <f>VLOOKUP(A57,[1]U14BSL!$B$34:$E$79,4,0)</f>
        <v>三笠ＴＳ</v>
      </c>
      <c r="F57" s="381" t="s">
        <v>6</v>
      </c>
      <c r="G57" s="64"/>
      <c r="H57" s="396"/>
      <c r="I57" s="66">
        <v>60</v>
      </c>
      <c r="J57" s="383"/>
      <c r="K57" s="66"/>
      <c r="L57" s="385"/>
      <c r="M57" s="383"/>
      <c r="N57" s="385"/>
      <c r="O57" s="67"/>
      <c r="P57" s="67"/>
      <c r="Q57" s="67"/>
      <c r="R57" s="67"/>
    </row>
    <row r="58" spans="1:18">
      <c r="A58" s="380"/>
      <c r="B58" s="395"/>
      <c r="C58" s="395"/>
      <c r="D58" s="381"/>
      <c r="E58" s="395"/>
      <c r="F58" s="381"/>
      <c r="G58" s="68"/>
      <c r="H58" s="74" t="s">
        <v>848</v>
      </c>
      <c r="I58" s="66"/>
      <c r="J58" s="383"/>
      <c r="K58" s="66"/>
      <c r="L58" s="385"/>
      <c r="M58" s="383"/>
      <c r="N58" s="385"/>
      <c r="O58" s="67"/>
      <c r="P58" s="67"/>
      <c r="Q58" s="67"/>
      <c r="R58" s="67"/>
    </row>
    <row r="59" spans="1:18">
      <c r="A59" s="380">
        <v>28</v>
      </c>
      <c r="B59" s="395">
        <f>VLOOKUP(A59,[1]U14BSL!$B$34:$E$79,2,0)</f>
        <v>3604886</v>
      </c>
      <c r="C59" s="395" t="str">
        <f>VLOOKUP(A59,[1]U14BSL!$B$34:$E$79,3,0)</f>
        <v>田上　裕大</v>
      </c>
      <c r="D59" s="381" t="s">
        <v>27</v>
      </c>
      <c r="E59" s="395" t="str">
        <f>VLOOKUP(A59,[1]U14BSL!$B$34:$E$79,4,0)</f>
        <v>神栖ＴＩ－Ｃｕｂｅ</v>
      </c>
      <c r="F59" s="381" t="s">
        <v>24</v>
      </c>
      <c r="G59" s="70"/>
      <c r="H59" s="65" t="s">
        <v>849</v>
      </c>
      <c r="I59" s="383"/>
      <c r="J59" s="383"/>
      <c r="K59" s="66"/>
      <c r="L59" s="385"/>
      <c r="M59" s="383"/>
      <c r="N59" s="385"/>
      <c r="O59" s="67"/>
      <c r="P59" s="67"/>
      <c r="Q59" s="67"/>
      <c r="R59" s="67"/>
    </row>
    <row r="60" spans="1:18">
      <c r="A60" s="380"/>
      <c r="B60" s="395"/>
      <c r="C60" s="395"/>
      <c r="D60" s="381"/>
      <c r="E60" s="395"/>
      <c r="F60" s="381"/>
      <c r="H60" s="65"/>
      <c r="I60" s="383"/>
      <c r="J60" s="383"/>
      <c r="K60" s="66"/>
      <c r="L60" s="385"/>
      <c r="M60" s="383"/>
      <c r="N60" s="385"/>
      <c r="O60" s="67"/>
      <c r="P60" s="67"/>
      <c r="Q60" s="67"/>
      <c r="R60" s="67"/>
    </row>
    <row r="61" spans="1:18">
      <c r="A61" s="380">
        <v>29</v>
      </c>
      <c r="B61" s="395">
        <f>VLOOKUP(A61,[1]U14BSL!$B$34:$E$79,2,0)</f>
        <v>3604813</v>
      </c>
      <c r="C61" s="395" t="str">
        <f>VLOOKUP(A61,[1]U14BSL!$B$34:$E$79,3,0)</f>
        <v>天野　壱政</v>
      </c>
      <c r="D61" s="381" t="s">
        <v>5</v>
      </c>
      <c r="E61" s="395" t="str">
        <f>VLOOKUP(A61,[1]U14BSL!$B$34:$E$79,4,0)</f>
        <v>ＫＣＪＴＡ</v>
      </c>
      <c r="F61" s="381" t="s">
        <v>6</v>
      </c>
      <c r="H61" s="65"/>
      <c r="I61" s="383"/>
      <c r="J61" s="383"/>
      <c r="K61" s="66"/>
      <c r="L61" s="385"/>
      <c r="M61" s="383"/>
      <c r="N61" s="385"/>
      <c r="O61" s="67"/>
      <c r="P61" s="67"/>
      <c r="Q61" s="67"/>
      <c r="R61" s="67"/>
    </row>
    <row r="62" spans="1:18">
      <c r="A62" s="380"/>
      <c r="B62" s="395"/>
      <c r="C62" s="395"/>
      <c r="D62" s="381"/>
      <c r="E62" s="395"/>
      <c r="F62" s="381"/>
      <c r="G62" s="68"/>
      <c r="H62" s="69" t="s">
        <v>850</v>
      </c>
      <c r="I62" s="383"/>
      <c r="J62" s="383"/>
      <c r="K62" s="66"/>
      <c r="L62" s="385"/>
      <c r="M62" s="383"/>
      <c r="N62" s="385"/>
      <c r="O62" s="67"/>
      <c r="P62" s="67"/>
      <c r="Q62" s="67"/>
      <c r="R62" s="67"/>
    </row>
    <row r="63" spans="1:18" ht="12.75" customHeight="1">
      <c r="A63" s="380">
        <v>30</v>
      </c>
      <c r="B63" s="395">
        <f>VLOOKUP(A63,[1]U14BSL!$B$34:$E$79,2,0)</f>
        <v>3604795</v>
      </c>
      <c r="C63" s="395" t="str">
        <f>VLOOKUP(A63,[1]U14BSL!$B$34:$E$79,3,0)</f>
        <v>稲垣　葉</v>
      </c>
      <c r="D63" s="381" t="s">
        <v>5</v>
      </c>
      <c r="E63" s="395" t="str">
        <f>VLOOKUP(A63,[1]U14BSL!$B$34:$E$79,4,0)</f>
        <v>大洗ビーチＴＣ</v>
      </c>
      <c r="F63" s="381" t="s">
        <v>6</v>
      </c>
      <c r="G63" s="70"/>
      <c r="H63" s="71">
        <v>62</v>
      </c>
      <c r="I63" s="66"/>
      <c r="J63" s="383"/>
      <c r="K63" s="66"/>
      <c r="L63" s="385"/>
      <c r="M63" s="383"/>
      <c r="N63" s="385"/>
      <c r="O63" s="67"/>
      <c r="P63" s="67"/>
      <c r="Q63" s="67"/>
      <c r="R63" s="67"/>
    </row>
    <row r="64" spans="1:18" ht="12.75" customHeight="1">
      <c r="A64" s="380"/>
      <c r="B64" s="395"/>
      <c r="C64" s="395"/>
      <c r="D64" s="381"/>
      <c r="E64" s="395"/>
      <c r="F64" s="381"/>
      <c r="H64" s="396" t="s">
        <v>645</v>
      </c>
      <c r="I64" s="73" t="s">
        <v>850</v>
      </c>
      <c r="J64" s="383"/>
      <c r="K64" s="66"/>
      <c r="L64" s="385"/>
      <c r="M64" s="383"/>
      <c r="N64" s="385"/>
      <c r="O64" s="67"/>
      <c r="P64" s="67"/>
      <c r="Q64" s="67"/>
      <c r="R64" s="67"/>
    </row>
    <row r="65" spans="1:18" ht="12.75" customHeight="1">
      <c r="A65" s="380">
        <v>31</v>
      </c>
      <c r="B65" s="395">
        <f>VLOOKUP(A65,[1]U14BSL!$B$34:$E$79,2,0)</f>
        <v>3604903</v>
      </c>
      <c r="C65" s="395" t="str">
        <f>VLOOKUP(A65,[1]U14BSL!$B$34:$E$79,3,0)</f>
        <v>飯嶋　禮夢</v>
      </c>
      <c r="D65" s="381" t="s">
        <v>5</v>
      </c>
      <c r="E65" s="395" t="str">
        <f>VLOOKUP(A65,[1]U14BSL!$B$34:$E$79,4,0)</f>
        <v>ＫＣＪＴＡ</v>
      </c>
      <c r="F65" s="381" t="s">
        <v>188</v>
      </c>
      <c r="G65" s="64"/>
      <c r="H65" s="396"/>
      <c r="I65" s="66">
        <v>64</v>
      </c>
      <c r="J65" s="383"/>
      <c r="K65" s="66"/>
      <c r="L65" s="385"/>
      <c r="M65" s="383"/>
      <c r="N65" s="385"/>
      <c r="O65" s="67"/>
      <c r="P65" s="67"/>
      <c r="Q65" s="67"/>
      <c r="R65" s="67"/>
    </row>
    <row r="66" spans="1:18" ht="12.75" customHeight="1">
      <c r="A66" s="380"/>
      <c r="B66" s="395"/>
      <c r="C66" s="395"/>
      <c r="D66" s="381"/>
      <c r="E66" s="395"/>
      <c r="F66" s="381"/>
      <c r="G66" s="68"/>
      <c r="H66" s="74" t="s">
        <v>851</v>
      </c>
      <c r="I66" s="66"/>
      <c r="J66" s="383"/>
      <c r="K66" s="66"/>
      <c r="L66" s="385"/>
      <c r="M66" s="383"/>
      <c r="N66" s="385"/>
      <c r="O66" s="67"/>
      <c r="P66" s="67"/>
      <c r="Q66" s="67"/>
      <c r="R66" s="67"/>
    </row>
    <row r="67" spans="1:18" ht="12.75" customHeight="1">
      <c r="A67" s="380">
        <v>32</v>
      </c>
      <c r="B67" s="395">
        <f>VLOOKUP(A67,[1]U14BSL!$B$34:$E$79,2,0)</f>
        <v>3604669</v>
      </c>
      <c r="C67" s="395" t="str">
        <f>VLOOKUP(A67,[1]U14BSL!$B$34:$E$79,3,0)</f>
        <v>林　晴臣</v>
      </c>
      <c r="D67" s="381" t="s">
        <v>5</v>
      </c>
      <c r="E67" s="395" t="str">
        <f>VLOOKUP(A67,[1]U14BSL!$B$34:$E$79,4,0)</f>
        <v>Ｔ－１</v>
      </c>
      <c r="F67" s="381" t="s">
        <v>189</v>
      </c>
      <c r="G67" s="70"/>
      <c r="H67" s="65">
        <v>63</v>
      </c>
      <c r="I67" s="383"/>
      <c r="J67" s="383"/>
      <c r="K67" s="66"/>
      <c r="L67" s="385"/>
      <c r="M67" s="383"/>
      <c r="N67" s="385"/>
      <c r="O67" s="67"/>
      <c r="P67" s="67"/>
      <c r="Q67" s="383"/>
      <c r="R67" s="67"/>
    </row>
    <row r="68" spans="1:18" ht="12.75" customHeight="1">
      <c r="A68" s="380"/>
      <c r="B68" s="395"/>
      <c r="C68" s="395"/>
      <c r="D68" s="381"/>
      <c r="E68" s="395"/>
      <c r="F68" s="381"/>
      <c r="H68" s="65"/>
      <c r="I68" s="383"/>
      <c r="J68" s="383"/>
      <c r="K68" s="66"/>
      <c r="L68" s="385"/>
      <c r="M68" s="383"/>
      <c r="N68" s="385"/>
      <c r="O68" s="67"/>
      <c r="P68" s="67"/>
      <c r="Q68" s="383"/>
      <c r="R68" s="67"/>
    </row>
    <row r="69" spans="1:18" ht="12.75" customHeight="1">
      <c r="A69" s="380">
        <v>33</v>
      </c>
      <c r="B69" s="395">
        <f>VLOOKUP(A69,[1]U14BSL!$B$34:$E$79,2,0)</f>
        <v>3604913</v>
      </c>
      <c r="C69" s="395" t="str">
        <f>VLOOKUP(A69,[1]U14BSL!$B$34:$E$79,3,0)</f>
        <v>杉山　由侑</v>
      </c>
      <c r="D69" s="381" t="s">
        <v>190</v>
      </c>
      <c r="E69" s="395" t="str">
        <f>VLOOKUP(A69,[1]U14BSL!$B$34:$E$79,4,0)</f>
        <v>ＣＳＪ</v>
      </c>
      <c r="F69" s="381" t="s">
        <v>189</v>
      </c>
      <c r="G69" s="64"/>
      <c r="H69" s="65"/>
      <c r="I69" s="383"/>
      <c r="J69" s="383"/>
      <c r="K69" s="66"/>
      <c r="L69" s="385"/>
      <c r="M69" s="383"/>
      <c r="N69" s="385"/>
      <c r="O69" s="67"/>
      <c r="P69" s="67"/>
      <c r="Q69" s="383"/>
      <c r="R69" s="67"/>
    </row>
    <row r="70" spans="1:18" ht="12.75" customHeight="1">
      <c r="A70" s="380"/>
      <c r="B70" s="395"/>
      <c r="C70" s="395"/>
      <c r="D70" s="381"/>
      <c r="E70" s="395"/>
      <c r="F70" s="381"/>
      <c r="G70" s="68"/>
      <c r="H70" s="69" t="s">
        <v>852</v>
      </c>
      <c r="I70" s="383"/>
      <c r="J70" s="383"/>
      <c r="K70" s="66"/>
      <c r="L70" s="385"/>
      <c r="M70" s="383"/>
      <c r="N70" s="385"/>
      <c r="O70" s="67"/>
      <c r="P70" s="67"/>
      <c r="Q70" s="383"/>
      <c r="R70" s="67"/>
    </row>
    <row r="71" spans="1:18" ht="12.75" customHeight="1">
      <c r="A71" s="380">
        <v>34</v>
      </c>
      <c r="B71" s="395">
        <f>VLOOKUP(A71,[1]U14BSL!$B$34:$E$79,2,0)</f>
        <v>3604663</v>
      </c>
      <c r="C71" s="395" t="str">
        <f>VLOOKUP(A71,[1]U14BSL!$B$34:$E$79,3,0)</f>
        <v>石毛　悠陽</v>
      </c>
      <c r="D71" s="381" t="s">
        <v>190</v>
      </c>
      <c r="E71" s="395" t="str">
        <f>VLOOKUP(A71,[1]U14BSL!$B$34:$E$79,4,0)</f>
        <v>神栖ＴＩ－Ｃｕｂｅ</v>
      </c>
      <c r="F71" s="381" t="s">
        <v>189</v>
      </c>
      <c r="G71" s="70"/>
      <c r="H71" s="65">
        <v>61</v>
      </c>
      <c r="I71" s="75"/>
      <c r="J71" s="383"/>
      <c r="K71" s="66"/>
      <c r="L71" s="385"/>
      <c r="M71" s="383"/>
      <c r="N71" s="385"/>
      <c r="O71" s="67"/>
      <c r="P71" s="67"/>
      <c r="Q71" s="67"/>
      <c r="R71" s="67"/>
    </row>
    <row r="72" spans="1:18" ht="12.75" customHeight="1">
      <c r="A72" s="380"/>
      <c r="B72" s="395"/>
      <c r="C72" s="395"/>
      <c r="D72" s="381"/>
      <c r="E72" s="395"/>
      <c r="F72" s="381"/>
      <c r="H72" s="396" t="s">
        <v>646</v>
      </c>
      <c r="I72" s="69" t="s">
        <v>852</v>
      </c>
      <c r="J72" s="383"/>
      <c r="K72" s="66"/>
      <c r="L72" s="385"/>
      <c r="M72" s="383"/>
      <c r="N72" s="385"/>
      <c r="O72" s="67"/>
      <c r="P72" s="67"/>
      <c r="Q72" s="67"/>
      <c r="R72" s="67"/>
    </row>
    <row r="73" spans="1:18" ht="12.75" customHeight="1">
      <c r="A73" s="380">
        <v>35</v>
      </c>
      <c r="B73" s="395">
        <f>VLOOKUP(A73,[1]U14BSL!$B$34:$E$79,2,0)</f>
        <v>3604891</v>
      </c>
      <c r="C73" s="395" t="str">
        <f>VLOOKUP(A73,[1]U14BSL!$B$34:$E$79,3,0)</f>
        <v>今井　颯希</v>
      </c>
      <c r="D73" s="381" t="s">
        <v>23</v>
      </c>
      <c r="E73" s="395" t="str">
        <f>VLOOKUP(A73,[1]U14BSL!$B$34:$E$79,4,0)</f>
        <v>神栖ＴＩ－Ｃｕｂｅ</v>
      </c>
      <c r="F73" s="381" t="s">
        <v>22</v>
      </c>
      <c r="G73" s="64"/>
      <c r="H73" s="396"/>
      <c r="I73" s="66">
        <v>61</v>
      </c>
      <c r="J73" s="383"/>
      <c r="K73" s="66"/>
      <c r="L73" s="385"/>
      <c r="M73" s="383"/>
      <c r="N73" s="385"/>
      <c r="O73" s="67"/>
      <c r="P73" s="67"/>
      <c r="Q73" s="67"/>
      <c r="R73" s="67"/>
    </row>
    <row r="74" spans="1:18" ht="12.75" customHeight="1">
      <c r="A74" s="380"/>
      <c r="B74" s="395"/>
      <c r="C74" s="395"/>
      <c r="D74" s="381"/>
      <c r="E74" s="395"/>
      <c r="F74" s="381"/>
      <c r="G74" s="68"/>
      <c r="H74" s="74" t="s">
        <v>853</v>
      </c>
      <c r="I74" s="66"/>
      <c r="J74" s="383"/>
      <c r="K74" s="66"/>
      <c r="L74" s="385"/>
      <c r="M74" s="383"/>
      <c r="N74" s="385"/>
      <c r="O74" s="67"/>
      <c r="P74" s="67"/>
      <c r="Q74" s="67"/>
      <c r="R74" s="67"/>
    </row>
    <row r="75" spans="1:18" ht="12.75" customHeight="1">
      <c r="A75" s="380">
        <v>36</v>
      </c>
      <c r="B75" s="395">
        <f>VLOOKUP(A75,[1]U14BSL!$B$34:$E$79,2,0)</f>
        <v>3604992</v>
      </c>
      <c r="C75" s="395" t="str">
        <f>VLOOKUP(A75,[1]U14BSL!$B$34:$E$79,3,0)</f>
        <v>宗田　佳真</v>
      </c>
      <c r="D75" s="381" t="s">
        <v>66</v>
      </c>
      <c r="E75" s="395" t="str">
        <f>VLOOKUP(A75,[1]U14BSL!$B$34:$E$79,4,0)</f>
        <v>ＮＪＴＣ</v>
      </c>
      <c r="F75" s="381" t="s">
        <v>69</v>
      </c>
      <c r="G75" s="70"/>
      <c r="H75" s="65">
        <v>62</v>
      </c>
      <c r="I75" s="383"/>
      <c r="J75" s="383"/>
      <c r="K75" s="66"/>
      <c r="L75" s="385"/>
      <c r="M75" s="383"/>
      <c r="N75" s="385"/>
      <c r="O75" s="67"/>
      <c r="P75" s="67"/>
      <c r="Q75" s="67"/>
      <c r="R75" s="67"/>
    </row>
    <row r="76" spans="1:18" ht="12.75" customHeight="1">
      <c r="A76" s="380"/>
      <c r="B76" s="395"/>
      <c r="C76" s="395"/>
      <c r="D76" s="381"/>
      <c r="E76" s="395"/>
      <c r="F76" s="381"/>
      <c r="H76" s="65"/>
      <c r="I76" s="383"/>
      <c r="J76" s="383"/>
      <c r="K76" s="66"/>
      <c r="L76" s="385"/>
      <c r="M76" s="383"/>
      <c r="N76" s="385"/>
      <c r="O76" s="67"/>
      <c r="P76" s="67"/>
      <c r="Q76" s="67"/>
      <c r="R76" s="67"/>
    </row>
    <row r="77" spans="1:18">
      <c r="A77" s="380">
        <v>37</v>
      </c>
      <c r="B77" s="395">
        <f>VLOOKUP(A77,[1]U14BSL!$B$34:$E$79,2,0)</f>
        <v>3604732</v>
      </c>
      <c r="C77" s="395" t="str">
        <f>VLOOKUP(A77,[1]U14BSL!$B$34:$E$79,3,0)</f>
        <v>竹島　光一</v>
      </c>
      <c r="D77" s="381" t="s">
        <v>191</v>
      </c>
      <c r="E77" s="395" t="str">
        <f>VLOOKUP(A77,[1]U14BSL!$B$34:$E$79,4,0)</f>
        <v>ＫＣＪＴＡ</v>
      </c>
      <c r="F77" s="381" t="s">
        <v>9</v>
      </c>
      <c r="G77" s="64"/>
      <c r="H77" s="65"/>
      <c r="I77" s="383"/>
      <c r="J77" s="57"/>
      <c r="K77" s="57"/>
      <c r="L77" s="385"/>
      <c r="M77" s="383"/>
      <c r="N77" s="385"/>
      <c r="O77" s="67"/>
      <c r="P77" s="67"/>
      <c r="Q77" s="66"/>
      <c r="R77" s="67"/>
    </row>
    <row r="78" spans="1:18">
      <c r="A78" s="380"/>
      <c r="B78" s="395"/>
      <c r="C78" s="395"/>
      <c r="D78" s="381"/>
      <c r="E78" s="395"/>
      <c r="F78" s="381"/>
      <c r="G78" s="68"/>
      <c r="H78" s="69" t="s">
        <v>854</v>
      </c>
      <c r="I78" s="383"/>
      <c r="J78" s="57"/>
      <c r="K78" s="57"/>
      <c r="L78" s="385"/>
      <c r="M78" s="383"/>
      <c r="N78" s="385"/>
      <c r="O78" s="67"/>
      <c r="P78" s="67"/>
      <c r="Q78" s="66"/>
      <c r="R78" s="67"/>
    </row>
    <row r="79" spans="1:18">
      <c r="A79" s="380">
        <v>38</v>
      </c>
      <c r="B79" s="395">
        <f>VLOOKUP(A79,[1]U14BSL!$B$34:$E$79,2,0)</f>
        <v>3604733</v>
      </c>
      <c r="C79" s="395" t="str">
        <f>VLOOKUP(A79,[1]U14BSL!$B$34:$E$79,3,0)</f>
        <v>相沢　太郎</v>
      </c>
      <c r="D79" s="381" t="s">
        <v>191</v>
      </c>
      <c r="E79" s="395" t="str">
        <f>VLOOKUP(A79,[1]U14BSL!$B$34:$E$79,4,0)</f>
        <v>Ｆｕｎ　ｔｏ　Ｔｅｎｎｉｓ</v>
      </c>
      <c r="F79" s="381" t="s">
        <v>15</v>
      </c>
      <c r="G79" s="70"/>
      <c r="H79" s="65">
        <v>61</v>
      </c>
      <c r="I79" s="75"/>
      <c r="J79" s="383"/>
      <c r="K79" s="66"/>
      <c r="L79" s="385"/>
      <c r="M79" s="383"/>
      <c r="N79" s="385"/>
      <c r="O79" s="67"/>
      <c r="P79" s="67"/>
      <c r="Q79" s="67"/>
      <c r="R79" s="67"/>
    </row>
    <row r="80" spans="1:18">
      <c r="A80" s="380"/>
      <c r="B80" s="395"/>
      <c r="C80" s="395"/>
      <c r="D80" s="381"/>
      <c r="E80" s="395"/>
      <c r="F80" s="381"/>
      <c r="H80" s="396" t="s">
        <v>647</v>
      </c>
      <c r="I80" s="69" t="s">
        <v>854</v>
      </c>
      <c r="J80" s="383"/>
      <c r="K80" s="66"/>
      <c r="L80" s="385"/>
      <c r="M80" s="383"/>
      <c r="N80" s="385"/>
      <c r="O80" s="67"/>
      <c r="P80" s="67"/>
      <c r="Q80" s="67"/>
      <c r="R80" s="67"/>
    </row>
    <row r="81" spans="1:18">
      <c r="A81" s="380">
        <v>39</v>
      </c>
      <c r="B81" s="395">
        <f>VLOOKUP(A81,[1]U14BSL!$B$34:$E$79,2,0)</f>
        <v>3604897</v>
      </c>
      <c r="C81" s="395" t="str">
        <f>VLOOKUP(A81,[1]U14BSL!$B$34:$E$79,3,0)</f>
        <v>本間　暖基</v>
      </c>
      <c r="D81" s="381" t="s">
        <v>8</v>
      </c>
      <c r="E81" s="395" t="str">
        <f>VLOOKUP(A81,[1]U14BSL!$B$34:$E$79,4,0)</f>
        <v>ＪＡＣ</v>
      </c>
      <c r="F81" s="381" t="s">
        <v>15</v>
      </c>
      <c r="G81" s="64"/>
      <c r="H81" s="396"/>
      <c r="I81" s="66">
        <v>64</v>
      </c>
      <c r="J81" s="383"/>
      <c r="K81" s="66"/>
      <c r="L81" s="385"/>
      <c r="M81" s="383"/>
      <c r="N81" s="385"/>
      <c r="O81" s="67"/>
      <c r="P81" s="67"/>
      <c r="Q81" s="67"/>
      <c r="R81" s="67"/>
    </row>
    <row r="82" spans="1:18">
      <c r="A82" s="380"/>
      <c r="B82" s="395"/>
      <c r="C82" s="395"/>
      <c r="D82" s="381"/>
      <c r="E82" s="395"/>
      <c r="F82" s="381"/>
      <c r="G82" s="68"/>
      <c r="H82" s="74" t="s">
        <v>855</v>
      </c>
      <c r="I82" s="66"/>
      <c r="J82" s="383"/>
      <c r="K82" s="66"/>
      <c r="L82" s="385"/>
      <c r="M82" s="383"/>
      <c r="N82" s="385"/>
      <c r="O82" s="67"/>
      <c r="P82" s="67"/>
      <c r="Q82" s="67"/>
      <c r="R82" s="67"/>
    </row>
    <row r="83" spans="1:18">
      <c r="A83" s="380">
        <v>40</v>
      </c>
      <c r="B83" s="395">
        <f>VLOOKUP(A83,[1]U14BSL!$B$34:$E$79,2,0)</f>
        <v>3604844</v>
      </c>
      <c r="C83" s="395" t="str">
        <f>VLOOKUP(A83,[1]U14BSL!$B$34:$E$79,3,0)</f>
        <v>山本　叶人</v>
      </c>
      <c r="D83" s="381" t="s">
        <v>5</v>
      </c>
      <c r="E83" s="395" t="str">
        <f>VLOOKUP(A83,[1]U14BSL!$B$34:$E$79,4,0)</f>
        <v>ＴＰ波崎</v>
      </c>
      <c r="F83" s="381" t="s">
        <v>6</v>
      </c>
      <c r="G83" s="70"/>
      <c r="H83" s="65">
        <v>61</v>
      </c>
      <c r="I83" s="383"/>
      <c r="J83" s="383"/>
      <c r="K83" s="66"/>
      <c r="L83" s="385"/>
      <c r="M83" s="383"/>
      <c r="N83" s="385"/>
      <c r="O83" s="67"/>
      <c r="P83" s="67"/>
      <c r="Q83" s="67"/>
      <c r="R83" s="67"/>
    </row>
    <row r="84" spans="1:18">
      <c r="A84" s="380"/>
      <c r="B84" s="395"/>
      <c r="C84" s="395"/>
      <c r="D84" s="381"/>
      <c r="E84" s="395"/>
      <c r="F84" s="381"/>
      <c r="H84" s="65"/>
      <c r="I84" s="383"/>
      <c r="J84" s="383"/>
      <c r="K84" s="66"/>
      <c r="L84" s="385"/>
      <c r="M84" s="383"/>
      <c r="N84" s="385"/>
      <c r="O84" s="67"/>
      <c r="P84" s="67"/>
      <c r="Q84" s="67"/>
      <c r="R84" s="67"/>
    </row>
    <row r="85" spans="1:18">
      <c r="A85" s="380">
        <v>41</v>
      </c>
      <c r="B85" s="395">
        <f>VLOOKUP(A85,[1]U14BSL!$B$34:$E$79,2,0)</f>
        <v>3604884</v>
      </c>
      <c r="C85" s="395" t="str">
        <f>VLOOKUP(A85,[1]U14BSL!$B$34:$E$79,3,0)</f>
        <v>宮川　嵩麻</v>
      </c>
      <c r="D85" s="381" t="s">
        <v>5</v>
      </c>
      <c r="E85" s="395" t="str">
        <f>VLOOKUP(A85,[1]U14BSL!$B$34:$E$79,4,0)</f>
        <v>神栖ＴＩ－Ｃｕｂｅ</v>
      </c>
      <c r="F85" s="381" t="s">
        <v>6</v>
      </c>
      <c r="G85" s="64"/>
      <c r="H85" s="65"/>
      <c r="I85" s="383"/>
      <c r="J85" s="57"/>
      <c r="K85" s="57"/>
      <c r="L85" s="385"/>
      <c r="M85" s="383"/>
      <c r="N85" s="385"/>
      <c r="O85" s="67"/>
      <c r="P85" s="67"/>
      <c r="Q85" s="67"/>
      <c r="R85" s="67"/>
    </row>
    <row r="86" spans="1:18">
      <c r="A86" s="380"/>
      <c r="B86" s="395"/>
      <c r="C86" s="395"/>
      <c r="D86" s="381"/>
      <c r="E86" s="395"/>
      <c r="F86" s="381"/>
      <c r="G86" s="68"/>
      <c r="H86" s="69" t="s">
        <v>856</v>
      </c>
      <c r="I86" s="383"/>
      <c r="J86" s="66"/>
      <c r="K86" s="66"/>
      <c r="L86" s="385"/>
      <c r="M86" s="383"/>
      <c r="N86" s="385"/>
      <c r="O86" s="67"/>
      <c r="P86" s="67"/>
      <c r="Q86" s="67"/>
      <c r="R86" s="67"/>
    </row>
    <row r="87" spans="1:18">
      <c r="A87" s="380">
        <v>42</v>
      </c>
      <c r="B87" s="328">
        <f>VLOOKUP(A87,[1]U14BSL!$B$34:$E$79,2,0)</f>
        <v>3604975</v>
      </c>
      <c r="C87" s="328" t="str">
        <f>VLOOKUP(A87,[1]U14BSL!$B$34:$E$79,3,0)</f>
        <v>関口　雄斗</v>
      </c>
      <c r="D87" s="381" t="s">
        <v>8</v>
      </c>
      <c r="E87" s="395" t="str">
        <f>VLOOKUP(A87,[1]U14BSL!$B$34:$E$79,4,0)</f>
        <v>ＮＪＴＣ</v>
      </c>
      <c r="F87" s="381" t="s">
        <v>6</v>
      </c>
      <c r="G87" s="70"/>
      <c r="H87" s="65" t="s">
        <v>704</v>
      </c>
      <c r="I87" s="75"/>
      <c r="J87" s="383"/>
      <c r="K87" s="66"/>
      <c r="L87" s="385"/>
      <c r="M87" s="383"/>
      <c r="N87" s="385"/>
      <c r="O87" s="67"/>
      <c r="P87" s="67"/>
      <c r="Q87" s="67"/>
      <c r="R87" s="67"/>
    </row>
    <row r="88" spans="1:18">
      <c r="A88" s="380"/>
      <c r="B88" s="397" t="s">
        <v>906</v>
      </c>
      <c r="C88" s="397"/>
      <c r="D88" s="381"/>
      <c r="E88" s="395"/>
      <c r="F88" s="381"/>
      <c r="H88" s="396" t="s">
        <v>648</v>
      </c>
      <c r="I88" s="69" t="s">
        <v>857</v>
      </c>
      <c r="J88" s="383"/>
      <c r="K88" s="66"/>
      <c r="L88" s="385"/>
      <c r="M88" s="383"/>
      <c r="N88" s="385"/>
      <c r="O88" s="67"/>
      <c r="P88" s="67"/>
      <c r="Q88" s="67"/>
      <c r="R88" s="67"/>
    </row>
    <row r="89" spans="1:18">
      <c r="A89" s="380">
        <v>43</v>
      </c>
      <c r="B89" s="395">
        <f>VLOOKUP(A89,[1]U14BSL!$B$34:$E$79,2,0)</f>
        <v>3604986</v>
      </c>
      <c r="C89" s="395" t="str">
        <f>VLOOKUP(A89,[1]U14BSL!$B$34:$E$79,3,0)</f>
        <v>岩田　和真</v>
      </c>
      <c r="D89" s="381" t="s">
        <v>5</v>
      </c>
      <c r="E89" s="395" t="str">
        <f>VLOOKUP(A89,[1]U14BSL!$B$34:$E$79,4,0)</f>
        <v>ＫＣＪＴＡ</v>
      </c>
      <c r="F89" s="381" t="s">
        <v>15</v>
      </c>
      <c r="G89" s="64"/>
      <c r="H89" s="396"/>
      <c r="I89" s="66">
        <v>61</v>
      </c>
      <c r="J89" s="383"/>
      <c r="K89" s="66"/>
      <c r="L89" s="385"/>
      <c r="M89" s="383"/>
      <c r="N89" s="385"/>
      <c r="O89" s="67"/>
      <c r="P89" s="67"/>
      <c r="Q89" s="67"/>
      <c r="R89" s="67"/>
    </row>
    <row r="90" spans="1:18">
      <c r="A90" s="380"/>
      <c r="B90" s="395"/>
      <c r="C90" s="395"/>
      <c r="D90" s="381"/>
      <c r="E90" s="395"/>
      <c r="F90" s="381"/>
      <c r="G90" s="68"/>
      <c r="H90" s="74" t="s">
        <v>857</v>
      </c>
      <c r="I90" s="66"/>
      <c r="J90" s="383"/>
      <c r="K90" s="66"/>
      <c r="L90" s="385"/>
      <c r="M90" s="383"/>
      <c r="N90" s="385"/>
      <c r="O90" s="67"/>
      <c r="P90" s="67"/>
      <c r="Q90" s="67"/>
      <c r="R90" s="67"/>
    </row>
    <row r="91" spans="1:18">
      <c r="A91" s="380">
        <v>44</v>
      </c>
      <c r="B91" s="395">
        <f>VLOOKUP(A91,[1]U14BSL!$B$34:$E$79,2,0)</f>
        <v>3604695</v>
      </c>
      <c r="C91" s="395" t="str">
        <f>VLOOKUP(A91,[1]U14BSL!$B$34:$E$79,3,0)</f>
        <v>井野　光</v>
      </c>
      <c r="D91" s="381" t="s">
        <v>5</v>
      </c>
      <c r="E91" s="395" t="str">
        <f>VLOOKUP(A91,[1]U14BSL!$B$34:$E$79,4,0)</f>
        <v>東洋大牛久中</v>
      </c>
      <c r="F91" s="381" t="s">
        <v>6</v>
      </c>
      <c r="G91" s="70"/>
      <c r="H91" s="65">
        <v>60</v>
      </c>
      <c r="I91" s="383"/>
      <c r="J91" s="383"/>
      <c r="K91" s="66"/>
      <c r="L91" s="385"/>
      <c r="M91" s="383"/>
      <c r="N91" s="385"/>
      <c r="O91" s="67"/>
      <c r="P91" s="67"/>
      <c r="Q91" s="67"/>
      <c r="R91" s="67"/>
    </row>
    <row r="92" spans="1:18">
      <c r="A92" s="380"/>
      <c r="B92" s="395"/>
      <c r="C92" s="395"/>
      <c r="D92" s="381"/>
      <c r="E92" s="395"/>
      <c r="F92" s="381"/>
      <c r="H92" s="65"/>
      <c r="I92" s="383"/>
      <c r="J92" s="383"/>
      <c r="K92" s="66"/>
      <c r="L92" s="385"/>
      <c r="M92" s="383"/>
      <c r="N92" s="385"/>
      <c r="O92" s="67"/>
      <c r="P92" s="67"/>
      <c r="Q92" s="67"/>
      <c r="R92" s="67"/>
    </row>
    <row r="93" spans="1:18">
      <c r="A93" s="380">
        <v>45</v>
      </c>
      <c r="B93" s="395">
        <f>VLOOKUP(A93,[1]U14BSL!$B$34:$E$79,2,0)</f>
        <v>3604800</v>
      </c>
      <c r="C93" s="395" t="str">
        <f>VLOOKUP(A93,[1]U14BSL!$B$34:$E$79,3,0)</f>
        <v>桜井　明日翔</v>
      </c>
      <c r="D93" s="381" t="s">
        <v>191</v>
      </c>
      <c r="E93" s="395" t="str">
        <f>VLOOKUP(A93,[1]U14BSL!$B$34:$E$79,4,0)</f>
        <v>守谷ＴＣ</v>
      </c>
      <c r="F93" s="381" t="s">
        <v>15</v>
      </c>
      <c r="H93" s="65"/>
      <c r="I93" s="383"/>
      <c r="J93" s="383"/>
      <c r="K93" s="66"/>
      <c r="L93" s="385"/>
      <c r="M93" s="383"/>
      <c r="N93" s="385"/>
      <c r="O93" s="67"/>
      <c r="P93" s="67"/>
      <c r="Q93" s="67"/>
      <c r="R93" s="67"/>
    </row>
    <row r="94" spans="1:18">
      <c r="A94" s="380"/>
      <c r="B94" s="395"/>
      <c r="C94" s="395"/>
      <c r="D94" s="381"/>
      <c r="E94" s="395"/>
      <c r="F94" s="381"/>
      <c r="G94" s="68"/>
      <c r="H94" s="69" t="s">
        <v>697</v>
      </c>
      <c r="I94" s="383"/>
      <c r="J94" s="383"/>
      <c r="K94" s="66"/>
      <c r="L94" s="385"/>
      <c r="M94" s="383"/>
      <c r="N94" s="385"/>
      <c r="O94" s="67"/>
      <c r="P94" s="67"/>
      <c r="Q94" s="67"/>
      <c r="R94" s="67"/>
    </row>
    <row r="95" spans="1:18" ht="12.75" customHeight="1">
      <c r="A95" s="380">
        <v>46</v>
      </c>
      <c r="B95" s="395">
        <f>VLOOKUP(A95,[1]U14BSL!$B$34:$E$79,2,0)</f>
        <v>3604943</v>
      </c>
      <c r="C95" s="395" t="str">
        <f>VLOOKUP(A95,[1]U14BSL!$B$34:$E$79,3,0)</f>
        <v>青木　綸音</v>
      </c>
      <c r="D95" s="381" t="s">
        <v>175</v>
      </c>
      <c r="E95" s="395" t="str">
        <f>VLOOKUP(A95,[1]U14BSL!$B$34:$E$79,4,0)</f>
        <v>ＮＪＴＣ</v>
      </c>
      <c r="F95" s="381" t="s">
        <v>15</v>
      </c>
      <c r="G95" s="70"/>
      <c r="H95" s="71">
        <v>60</v>
      </c>
      <c r="I95" s="66"/>
      <c r="J95" s="383"/>
      <c r="K95" s="66"/>
      <c r="L95" s="385"/>
      <c r="M95" s="383"/>
      <c r="N95" s="385"/>
      <c r="O95" s="67"/>
      <c r="P95" s="67"/>
      <c r="Q95" s="67"/>
      <c r="R95" s="67"/>
    </row>
    <row r="96" spans="1:18" ht="12.75" customHeight="1">
      <c r="A96" s="380"/>
      <c r="B96" s="395"/>
      <c r="C96" s="395"/>
      <c r="D96" s="381"/>
      <c r="E96" s="395"/>
      <c r="F96" s="381"/>
      <c r="H96" s="396" t="s">
        <v>649</v>
      </c>
      <c r="I96" s="73" t="s">
        <v>697</v>
      </c>
      <c r="J96" s="383"/>
      <c r="K96" s="66"/>
      <c r="L96" s="385"/>
      <c r="M96" s="383"/>
      <c r="N96" s="385"/>
      <c r="O96" s="67"/>
      <c r="P96" s="67"/>
      <c r="Q96" s="67"/>
      <c r="R96" s="67"/>
    </row>
    <row r="97" spans="1:18" ht="12.75" customHeight="1">
      <c r="A97" s="380">
        <v>47</v>
      </c>
      <c r="B97" s="395">
        <f>VLOOKUP(A97,[1]U14BSL!$B$34:$E$79,2,0)</f>
        <v>3604952</v>
      </c>
      <c r="C97" s="395" t="str">
        <f>VLOOKUP(A97,[1]U14BSL!$B$34:$E$79,3,0)</f>
        <v>高橋　琉太朗</v>
      </c>
      <c r="D97" s="381" t="s">
        <v>5</v>
      </c>
      <c r="E97" s="395" t="str">
        <f>VLOOKUP(A97,[1]U14BSL!$B$34:$E$79,4,0)</f>
        <v>ＮＪＴＣ</v>
      </c>
      <c r="F97" s="381" t="s">
        <v>160</v>
      </c>
      <c r="G97" s="64"/>
      <c r="H97" s="396"/>
      <c r="I97" s="66">
        <v>61</v>
      </c>
      <c r="J97" s="383"/>
      <c r="K97" s="66"/>
      <c r="L97" s="385"/>
      <c r="M97" s="383"/>
      <c r="N97" s="385"/>
      <c r="O97" s="67"/>
      <c r="P97" s="67"/>
      <c r="Q97" s="67"/>
      <c r="R97" s="67"/>
    </row>
    <row r="98" spans="1:18" ht="12.75" customHeight="1">
      <c r="A98" s="380"/>
      <c r="B98" s="395"/>
      <c r="C98" s="395"/>
      <c r="D98" s="381"/>
      <c r="E98" s="395"/>
      <c r="F98" s="381"/>
      <c r="G98" s="68"/>
      <c r="H98" s="74" t="s">
        <v>858</v>
      </c>
      <c r="I98" s="66"/>
      <c r="J98" s="383"/>
      <c r="K98" s="66"/>
      <c r="L98" s="385"/>
      <c r="M98" s="383"/>
      <c r="N98" s="385"/>
      <c r="O98" s="67"/>
      <c r="P98" s="67"/>
      <c r="Q98" s="67"/>
      <c r="R98" s="67"/>
    </row>
    <row r="99" spans="1:18" ht="12.75" customHeight="1">
      <c r="A99" s="380">
        <v>48</v>
      </c>
      <c r="B99" s="395">
        <f>VLOOKUP(A99,[1]U14BSL!$B$34:$E$79,2,0)</f>
        <v>3604982</v>
      </c>
      <c r="C99" s="395" t="str">
        <f>VLOOKUP(A99,[1]U14BSL!$B$34:$E$79,3,0)</f>
        <v>保立　松太</v>
      </c>
      <c r="D99" s="381" t="s">
        <v>142</v>
      </c>
      <c r="E99" s="395" t="str">
        <f>VLOOKUP(A99,[1]U14BSL!$B$34:$E$79,4,0)</f>
        <v>ＴＰ波崎</v>
      </c>
      <c r="F99" s="381" t="s">
        <v>15</v>
      </c>
      <c r="G99" s="70"/>
      <c r="H99" s="65" t="s">
        <v>859</v>
      </c>
      <c r="I99" s="383"/>
      <c r="J99" s="383"/>
      <c r="K99" s="66"/>
      <c r="L99" s="385"/>
      <c r="M99" s="383"/>
      <c r="N99" s="385"/>
      <c r="O99" s="67"/>
      <c r="P99" s="67"/>
      <c r="Q99" s="383"/>
      <c r="R99" s="67"/>
    </row>
    <row r="100" spans="1:18" ht="12.75" customHeight="1">
      <c r="A100" s="380"/>
      <c r="B100" s="395"/>
      <c r="C100" s="395"/>
      <c r="D100" s="381"/>
      <c r="E100" s="395"/>
      <c r="F100" s="381"/>
      <c r="H100" s="65"/>
      <c r="I100" s="383"/>
      <c r="J100" s="383"/>
      <c r="K100" s="66"/>
      <c r="L100" s="385"/>
      <c r="M100" s="383"/>
      <c r="N100" s="385"/>
      <c r="O100" s="67"/>
      <c r="P100" s="67"/>
      <c r="Q100" s="383"/>
      <c r="R100" s="67"/>
    </row>
  </sheetData>
  <mergeCells count="429">
    <mergeCell ref="L75:L76"/>
    <mergeCell ref="F69:F70"/>
    <mergeCell ref="I69:I70"/>
    <mergeCell ref="L69:L70"/>
    <mergeCell ref="J75:J76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H80:H81"/>
    <mergeCell ref="H88:H89"/>
    <mergeCell ref="D97:D98"/>
    <mergeCell ref="E97:E98"/>
    <mergeCell ref="L99:L100"/>
    <mergeCell ref="D91:D92"/>
    <mergeCell ref="E91:E92"/>
    <mergeCell ref="F91:F92"/>
    <mergeCell ref="F93:F94"/>
    <mergeCell ref="I93:I94"/>
    <mergeCell ref="L93:L94"/>
    <mergeCell ref="I91:I92"/>
    <mergeCell ref="D85:D86"/>
    <mergeCell ref="E85:E86"/>
    <mergeCell ref="F81:F82"/>
    <mergeCell ref="L81:L82"/>
    <mergeCell ref="M99:M100"/>
    <mergeCell ref="N99:N100"/>
    <mergeCell ref="Q99:Q100"/>
    <mergeCell ref="F97:F98"/>
    <mergeCell ref="L97:L98"/>
    <mergeCell ref="M97:M98"/>
    <mergeCell ref="N97:N98"/>
    <mergeCell ref="I99:I100"/>
    <mergeCell ref="J99:J100"/>
    <mergeCell ref="M93:M94"/>
    <mergeCell ref="N93:N94"/>
    <mergeCell ref="A95:A96"/>
    <mergeCell ref="B95:B96"/>
    <mergeCell ref="C95:C96"/>
    <mergeCell ref="D95:D96"/>
    <mergeCell ref="E95:E96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5:F96"/>
    <mergeCell ref="J95:J98"/>
    <mergeCell ref="L95:L96"/>
    <mergeCell ref="M95:M96"/>
    <mergeCell ref="N95:N96"/>
    <mergeCell ref="A97:A98"/>
    <mergeCell ref="B97:B98"/>
    <mergeCell ref="C97:C98"/>
    <mergeCell ref="N87:N88"/>
    <mergeCell ref="A89:A90"/>
    <mergeCell ref="B89:B90"/>
    <mergeCell ref="C89:C90"/>
    <mergeCell ref="D89:D90"/>
    <mergeCell ref="E89:E90"/>
    <mergeCell ref="F89:F90"/>
    <mergeCell ref="L89:L90"/>
    <mergeCell ref="M89:M90"/>
    <mergeCell ref="N89:N90"/>
    <mergeCell ref="A87:A88"/>
    <mergeCell ref="D87:D88"/>
    <mergeCell ref="E87:E88"/>
    <mergeCell ref="F87:F88"/>
    <mergeCell ref="J87:J90"/>
    <mergeCell ref="L87:L88"/>
    <mergeCell ref="M87:M88"/>
    <mergeCell ref="B88:C88"/>
    <mergeCell ref="E83:E84"/>
    <mergeCell ref="F83:F84"/>
    <mergeCell ref="F85:F86"/>
    <mergeCell ref="I85:I86"/>
    <mergeCell ref="L85:L86"/>
    <mergeCell ref="M85:M86"/>
    <mergeCell ref="N85:N86"/>
    <mergeCell ref="I83:I84"/>
    <mergeCell ref="J83:J84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B49:B50"/>
    <mergeCell ref="C49:C50"/>
    <mergeCell ref="D49:D50"/>
    <mergeCell ref="E49:E50"/>
    <mergeCell ref="F49:F50"/>
    <mergeCell ref="H48:H49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26" sqref="M2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>
      <c r="A1" s="186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>
      <c r="A2" s="186" t="s">
        <v>56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.95" customHeight="1">
      <c r="A5" s="367">
        <v>1</v>
      </c>
      <c r="B5" s="395">
        <f>VLOOKUP(A5,[1]U14BSL!$B$2:$E$33,2,0)</f>
        <v>3604658</v>
      </c>
      <c r="C5" s="395" t="str">
        <f>VLOOKUP(A5,[1]U14BSL!$B$2:$E$33,3,0)</f>
        <v>天木　絃人</v>
      </c>
      <c r="D5" s="381" t="s">
        <v>5</v>
      </c>
      <c r="E5" s="395" t="str">
        <f>VLOOKUP(A5,[1]U14BSL!$B$2:$E$33,4,0)</f>
        <v>ＮＪＴＣ</v>
      </c>
      <c r="F5" s="381" t="s">
        <v>6</v>
      </c>
      <c r="G5" s="10"/>
      <c r="H5" s="4"/>
      <c r="I5" s="4"/>
      <c r="J5" s="4"/>
      <c r="K5" s="4"/>
      <c r="L5" s="4"/>
      <c r="M5" s="4"/>
    </row>
    <row r="6" spans="1:13" ht="12.95" customHeight="1">
      <c r="A6" s="367"/>
      <c r="B6" s="395"/>
      <c r="C6" s="395"/>
      <c r="D6" s="381"/>
      <c r="E6" s="395"/>
      <c r="F6" s="381"/>
      <c r="G6" s="11"/>
      <c r="H6" s="12"/>
      <c r="I6" s="13"/>
      <c r="J6" s="13"/>
      <c r="K6" s="13"/>
      <c r="L6" s="13"/>
      <c r="M6" s="4"/>
    </row>
    <row r="7" spans="1:13" ht="12.95" customHeight="1">
      <c r="A7" s="367">
        <v>2</v>
      </c>
      <c r="B7" s="395">
        <v>3604732</v>
      </c>
      <c r="C7" s="395" t="s">
        <v>860</v>
      </c>
      <c r="D7" s="381" t="s">
        <v>5</v>
      </c>
      <c r="E7" s="395" t="s">
        <v>748</v>
      </c>
      <c r="F7" s="381" t="s">
        <v>6</v>
      </c>
      <c r="G7" s="14"/>
      <c r="H7" s="15"/>
      <c r="I7" s="13"/>
      <c r="J7" s="13"/>
      <c r="K7" s="13"/>
      <c r="L7" s="13"/>
      <c r="M7" s="4"/>
    </row>
    <row r="8" spans="1:13" ht="12.95" customHeight="1">
      <c r="A8" s="367"/>
      <c r="B8" s="395"/>
      <c r="C8" s="395"/>
      <c r="D8" s="381"/>
      <c r="E8" s="395"/>
      <c r="F8" s="381"/>
      <c r="G8" s="4"/>
      <c r="H8" s="16"/>
      <c r="I8" s="12"/>
      <c r="J8" s="13"/>
      <c r="K8" s="13"/>
      <c r="L8" s="13"/>
      <c r="M8" s="4"/>
    </row>
    <row r="9" spans="1:13" ht="12.95" customHeight="1">
      <c r="A9" s="367">
        <v>3</v>
      </c>
      <c r="B9" s="395">
        <f>VLOOKUP(A9,[1]U14BSL!$B$2:$E$33,2,0)</f>
        <v>3604769</v>
      </c>
      <c r="C9" s="395" t="str">
        <f>VLOOKUP(A9,[1]U14BSL!$B$2:$E$33,3,0)</f>
        <v>中川　海月</v>
      </c>
      <c r="D9" s="381" t="s">
        <v>5</v>
      </c>
      <c r="E9" s="395" t="str">
        <f>VLOOKUP(A9,[1]U14BSL!$B$2:$E$33,4,0)</f>
        <v>エースＴＡ</v>
      </c>
      <c r="F9" s="381" t="s">
        <v>6</v>
      </c>
      <c r="G9" s="10"/>
      <c r="H9" s="16"/>
      <c r="I9" s="15"/>
      <c r="J9" s="13"/>
      <c r="K9" s="13"/>
      <c r="L9" s="13"/>
      <c r="M9" s="4"/>
    </row>
    <row r="10" spans="1:13" ht="12.95" customHeight="1">
      <c r="A10" s="367"/>
      <c r="B10" s="395"/>
      <c r="C10" s="395"/>
      <c r="D10" s="381"/>
      <c r="E10" s="395"/>
      <c r="F10" s="381"/>
      <c r="G10" s="11"/>
      <c r="H10" s="17"/>
      <c r="I10" s="16"/>
      <c r="J10" s="13"/>
      <c r="K10" s="13"/>
      <c r="L10" s="13"/>
      <c r="M10" s="4"/>
    </row>
    <row r="11" spans="1:13" ht="12.95" customHeight="1">
      <c r="A11" s="367">
        <v>4</v>
      </c>
      <c r="B11" s="395">
        <v>3604795</v>
      </c>
      <c r="C11" s="395" t="s">
        <v>861</v>
      </c>
      <c r="D11" s="381" t="s">
        <v>5</v>
      </c>
      <c r="E11" s="395" t="s">
        <v>727</v>
      </c>
      <c r="F11" s="381" t="s">
        <v>6</v>
      </c>
      <c r="G11" s="14"/>
      <c r="H11" s="13"/>
      <c r="I11" s="16"/>
      <c r="J11" s="13"/>
      <c r="K11" s="13"/>
      <c r="L11" s="13"/>
      <c r="M11" s="4"/>
    </row>
    <row r="12" spans="1:13" ht="12.95" customHeight="1">
      <c r="A12" s="367"/>
      <c r="B12" s="395"/>
      <c r="C12" s="395"/>
      <c r="D12" s="381"/>
      <c r="E12" s="395"/>
      <c r="F12" s="381"/>
      <c r="G12" s="4"/>
      <c r="H12" s="13"/>
      <c r="I12" s="16"/>
      <c r="J12" s="12"/>
      <c r="K12" s="13"/>
      <c r="L12" s="13"/>
      <c r="M12" s="4"/>
    </row>
    <row r="13" spans="1:13" ht="12.95" customHeight="1">
      <c r="A13" s="367">
        <v>5</v>
      </c>
      <c r="B13" s="395">
        <v>3604929</v>
      </c>
      <c r="C13" s="395" t="s">
        <v>862</v>
      </c>
      <c r="D13" s="381" t="s">
        <v>5</v>
      </c>
      <c r="E13" s="395" t="s">
        <v>863</v>
      </c>
      <c r="F13" s="381" t="s">
        <v>6</v>
      </c>
      <c r="G13" s="10"/>
      <c r="H13" s="13"/>
      <c r="I13" s="16"/>
      <c r="J13" s="15"/>
      <c r="K13" s="13"/>
      <c r="L13" s="13"/>
      <c r="M13" s="4"/>
    </row>
    <row r="14" spans="1:13" ht="12.95" customHeight="1">
      <c r="A14" s="367"/>
      <c r="B14" s="395"/>
      <c r="C14" s="395"/>
      <c r="D14" s="381"/>
      <c r="E14" s="395"/>
      <c r="F14" s="381"/>
      <c r="G14" s="11"/>
      <c r="H14" s="12"/>
      <c r="I14" s="16"/>
      <c r="J14" s="16"/>
      <c r="K14" s="13"/>
      <c r="L14" s="13"/>
      <c r="M14" s="4"/>
    </row>
    <row r="15" spans="1:13" ht="12.95" customHeight="1">
      <c r="A15" s="367">
        <v>6</v>
      </c>
      <c r="B15" s="395">
        <v>3604804</v>
      </c>
      <c r="C15" s="395" t="s">
        <v>865</v>
      </c>
      <c r="D15" s="381" t="s">
        <v>5</v>
      </c>
      <c r="E15" s="395" t="s">
        <v>864</v>
      </c>
      <c r="F15" s="381" t="s">
        <v>6</v>
      </c>
      <c r="G15" s="14"/>
      <c r="H15" s="13"/>
      <c r="I15" s="18"/>
      <c r="J15" s="16"/>
      <c r="K15" s="13"/>
      <c r="L15" s="13"/>
      <c r="M15" s="4"/>
    </row>
    <row r="16" spans="1:13" ht="12.95" customHeight="1">
      <c r="A16" s="367"/>
      <c r="B16" s="395"/>
      <c r="C16" s="395"/>
      <c r="D16" s="381"/>
      <c r="E16" s="395"/>
      <c r="F16" s="381"/>
      <c r="G16" s="4"/>
      <c r="H16" s="16"/>
      <c r="I16" s="17"/>
      <c r="J16" s="16"/>
      <c r="K16" s="13"/>
      <c r="L16" s="13"/>
      <c r="M16" s="4"/>
    </row>
    <row r="17" spans="1:13" ht="12.95" customHeight="1">
      <c r="A17" s="367">
        <v>7</v>
      </c>
      <c r="B17" s="395">
        <f>VLOOKUP(A17,[1]U14BSL!$B$2:$E$33,2,0)</f>
        <v>3604674</v>
      </c>
      <c r="C17" s="395" t="str">
        <f>VLOOKUP(A17,[1]U14BSL!$B$2:$E$33,3,0)</f>
        <v>羽鳥　響</v>
      </c>
      <c r="D17" s="381" t="s">
        <v>5</v>
      </c>
      <c r="E17" s="395" t="str">
        <f>VLOOKUP(A17,[1]U14BSL!$B$2:$E$33,4,0)</f>
        <v>ＣＳＪ</v>
      </c>
      <c r="F17" s="381" t="s">
        <v>6</v>
      </c>
      <c r="G17" s="10"/>
      <c r="H17" s="16"/>
      <c r="I17" s="13"/>
      <c r="J17" s="16"/>
      <c r="K17" s="13"/>
      <c r="L17" s="13"/>
      <c r="M17" s="4"/>
    </row>
    <row r="18" spans="1:13" ht="12.95" customHeight="1">
      <c r="A18" s="367"/>
      <c r="B18" s="395"/>
      <c r="C18" s="395"/>
      <c r="D18" s="381"/>
      <c r="E18" s="395"/>
      <c r="F18" s="381"/>
      <c r="G18" s="11"/>
      <c r="H18" s="17"/>
      <c r="I18" s="13"/>
      <c r="J18" s="16"/>
      <c r="K18" s="13"/>
      <c r="L18" s="13"/>
      <c r="M18" s="4"/>
    </row>
    <row r="19" spans="1:13" ht="12.95" customHeight="1">
      <c r="A19" s="367">
        <v>8</v>
      </c>
      <c r="B19" s="395">
        <f>VLOOKUP(A19,[1]U14BSL!$B$2:$E$33,2,0)</f>
        <v>3604275</v>
      </c>
      <c r="C19" s="395" t="str">
        <f>VLOOKUP(A19,[1]U14BSL!$B$2:$E$33,3,0)</f>
        <v>塚本　駿太</v>
      </c>
      <c r="D19" s="381" t="s">
        <v>49</v>
      </c>
      <c r="E19" s="395" t="str">
        <f>VLOOKUP(A19,[1]U14BSL!$B$2:$E$33,4,0)</f>
        <v>神栖ＴＩ－Ｃｕｂｅ</v>
      </c>
      <c r="F19" s="381" t="s">
        <v>6</v>
      </c>
      <c r="G19" s="14"/>
      <c r="H19" s="13"/>
      <c r="I19" s="13"/>
      <c r="J19" s="16"/>
      <c r="K19" s="13"/>
      <c r="L19" s="13"/>
      <c r="M19" s="4"/>
    </row>
    <row r="20" spans="1:13" ht="12.95" customHeight="1">
      <c r="A20" s="367"/>
      <c r="B20" s="395"/>
      <c r="C20" s="395"/>
      <c r="D20" s="381"/>
      <c r="E20" s="395"/>
      <c r="F20" s="381"/>
      <c r="G20" s="4"/>
      <c r="H20" s="13"/>
      <c r="I20" s="13"/>
      <c r="J20" s="16"/>
      <c r="K20" s="12"/>
      <c r="L20" s="13"/>
      <c r="M20" s="4"/>
    </row>
    <row r="21" spans="1:13" ht="12.95" customHeight="1">
      <c r="A21" s="367">
        <v>9</v>
      </c>
      <c r="B21" s="395">
        <f>VLOOKUP(A21,[1]U14BSL!$B$2:$E$33,2,0)</f>
        <v>3604698</v>
      </c>
      <c r="C21" s="395" t="str">
        <f>VLOOKUP(A21,[1]U14BSL!$B$2:$E$33,3,0)</f>
        <v>中村　颯人</v>
      </c>
      <c r="D21" s="381" t="s">
        <v>5</v>
      </c>
      <c r="E21" s="395" t="str">
        <f>VLOOKUP(A21,[1]U14BSL!$B$2:$E$33,4,0)</f>
        <v>エースＴＡ</v>
      </c>
      <c r="F21" s="381" t="s">
        <v>6</v>
      </c>
      <c r="G21" s="10"/>
      <c r="H21" s="13"/>
      <c r="I21" s="13"/>
      <c r="J21" s="16"/>
      <c r="K21" s="15"/>
      <c r="L21" s="13"/>
      <c r="M21" s="4"/>
    </row>
    <row r="22" spans="1:13" ht="12.95" customHeight="1">
      <c r="A22" s="367"/>
      <c r="B22" s="395"/>
      <c r="C22" s="395"/>
      <c r="D22" s="381"/>
      <c r="E22" s="395"/>
      <c r="F22" s="381"/>
      <c r="G22" s="11"/>
      <c r="H22" s="12"/>
      <c r="I22" s="13"/>
      <c r="J22" s="16"/>
      <c r="K22" s="16"/>
      <c r="L22" s="13"/>
      <c r="M22" s="4"/>
    </row>
    <row r="23" spans="1:13" ht="12.95" customHeight="1">
      <c r="A23" s="367">
        <v>10</v>
      </c>
      <c r="B23" s="395">
        <f>VLOOKUP(A23,[1]U14BSL!$B$2:$E$33,2,0)</f>
        <v>3604719</v>
      </c>
      <c r="C23" s="395" t="str">
        <f>VLOOKUP(A23,[1]U14BSL!$B$2:$E$33,3,0)</f>
        <v>亀山　隆太郎</v>
      </c>
      <c r="D23" s="381" t="s">
        <v>5</v>
      </c>
      <c r="E23" s="395" t="str">
        <f>VLOOKUP(A23,[1]U14BSL!$B$2:$E$33,4,0)</f>
        <v>エースＴＡ</v>
      </c>
      <c r="F23" s="381" t="s">
        <v>6</v>
      </c>
      <c r="G23" s="14"/>
      <c r="H23" s="15"/>
      <c r="I23" s="13"/>
      <c r="J23" s="16"/>
      <c r="K23" s="16"/>
      <c r="L23" s="13"/>
      <c r="M23" s="4"/>
    </row>
    <row r="24" spans="1:13" ht="12.95" customHeight="1">
      <c r="A24" s="367"/>
      <c r="B24" s="395"/>
      <c r="C24" s="395"/>
      <c r="D24" s="381"/>
      <c r="E24" s="395"/>
      <c r="F24" s="381"/>
      <c r="G24" s="4"/>
      <c r="H24" s="16"/>
      <c r="I24" s="12"/>
      <c r="J24" s="16"/>
      <c r="K24" s="16"/>
      <c r="L24" s="13"/>
      <c r="M24" s="4"/>
    </row>
    <row r="25" spans="1:13" ht="12.95" customHeight="1">
      <c r="A25" s="367">
        <v>11</v>
      </c>
      <c r="B25" s="395">
        <f>VLOOKUP(A25,[1]U14BSL!$B$2:$E$33,2,0)</f>
        <v>3604620</v>
      </c>
      <c r="C25" s="395" t="str">
        <f>VLOOKUP(A25,[1]U14BSL!$B$2:$E$33,3,0)</f>
        <v>三浦　侑也</v>
      </c>
      <c r="D25" s="381" t="s">
        <v>5</v>
      </c>
      <c r="E25" s="395" t="str">
        <f>VLOOKUP(A25,[1]U14BSL!$B$2:$E$33,4,0)</f>
        <v>ＫＣＪＴＡ</v>
      </c>
      <c r="F25" s="381" t="s">
        <v>6</v>
      </c>
      <c r="G25" s="10"/>
      <c r="H25" s="16"/>
      <c r="I25" s="15"/>
      <c r="J25" s="16"/>
      <c r="K25" s="16"/>
      <c r="L25" s="13"/>
      <c r="M25" s="4"/>
    </row>
    <row r="26" spans="1:13" ht="12.95" customHeight="1">
      <c r="A26" s="367"/>
      <c r="B26" s="395"/>
      <c r="C26" s="395"/>
      <c r="D26" s="381"/>
      <c r="E26" s="395"/>
      <c r="F26" s="381"/>
      <c r="G26" s="11"/>
      <c r="H26" s="17"/>
      <c r="I26" s="16"/>
      <c r="J26" s="16"/>
      <c r="K26" s="16"/>
      <c r="L26" s="13"/>
      <c r="M26" s="4"/>
    </row>
    <row r="27" spans="1:13" ht="12.95" customHeight="1">
      <c r="A27" s="367">
        <v>12</v>
      </c>
      <c r="B27" s="395">
        <v>3604817</v>
      </c>
      <c r="C27" s="395" t="s">
        <v>866</v>
      </c>
      <c r="D27" s="381" t="s">
        <v>5</v>
      </c>
      <c r="E27" s="395" t="s">
        <v>867</v>
      </c>
      <c r="F27" s="381" t="s">
        <v>6</v>
      </c>
      <c r="G27" s="14"/>
      <c r="H27" s="13"/>
      <c r="I27" s="16"/>
      <c r="J27" s="16"/>
      <c r="K27" s="16"/>
      <c r="L27" s="13"/>
      <c r="M27" s="4"/>
    </row>
    <row r="28" spans="1:13" ht="12.95" customHeight="1">
      <c r="A28" s="367"/>
      <c r="B28" s="395"/>
      <c r="C28" s="395"/>
      <c r="D28" s="381"/>
      <c r="E28" s="395"/>
      <c r="F28" s="381"/>
      <c r="G28" s="4"/>
      <c r="H28" s="13"/>
      <c r="I28" s="16"/>
      <c r="J28" s="17"/>
      <c r="K28" s="16"/>
      <c r="L28" s="13"/>
      <c r="M28" s="4"/>
    </row>
    <row r="29" spans="1:13" ht="12.95" customHeight="1">
      <c r="A29" s="367">
        <v>13</v>
      </c>
      <c r="B29" s="395">
        <v>3604879</v>
      </c>
      <c r="C29" s="395" t="s">
        <v>868</v>
      </c>
      <c r="D29" s="381" t="s">
        <v>192</v>
      </c>
      <c r="E29" s="395" t="s">
        <v>727</v>
      </c>
      <c r="F29" s="381" t="s">
        <v>6</v>
      </c>
      <c r="G29" s="10"/>
      <c r="H29" s="13"/>
      <c r="I29" s="16"/>
      <c r="J29" s="13"/>
      <c r="K29" s="16"/>
      <c r="L29" s="13"/>
      <c r="M29" s="4"/>
    </row>
    <row r="30" spans="1:13" ht="12.95" customHeight="1">
      <c r="A30" s="367"/>
      <c r="B30" s="395"/>
      <c r="C30" s="395"/>
      <c r="D30" s="381"/>
      <c r="E30" s="395"/>
      <c r="F30" s="381"/>
      <c r="G30" s="11"/>
      <c r="H30" s="12"/>
      <c r="I30" s="16"/>
      <c r="J30" s="13"/>
      <c r="K30" s="16"/>
      <c r="L30" s="13"/>
      <c r="M30" s="4"/>
    </row>
    <row r="31" spans="1:13" ht="12.95" customHeight="1">
      <c r="A31" s="367">
        <v>14</v>
      </c>
      <c r="B31" s="395">
        <v>3604845</v>
      </c>
      <c r="C31" s="395" t="s">
        <v>869</v>
      </c>
      <c r="D31" s="381" t="s">
        <v>5</v>
      </c>
      <c r="E31" s="395" t="s">
        <v>727</v>
      </c>
      <c r="F31" s="381" t="s">
        <v>6</v>
      </c>
      <c r="G31" s="14"/>
      <c r="H31" s="13"/>
      <c r="I31" s="18"/>
      <c r="J31" s="13"/>
      <c r="K31" s="16"/>
      <c r="L31" s="13"/>
      <c r="M31" s="4"/>
    </row>
    <row r="32" spans="1:13" ht="12.95" customHeight="1">
      <c r="A32" s="367"/>
      <c r="B32" s="395"/>
      <c r="C32" s="395"/>
      <c r="D32" s="381"/>
      <c r="E32" s="395"/>
      <c r="F32" s="381"/>
      <c r="G32" s="4"/>
      <c r="H32" s="16"/>
      <c r="I32" s="17"/>
      <c r="J32" s="13"/>
      <c r="K32" s="16"/>
      <c r="L32" s="13"/>
      <c r="M32" s="4"/>
    </row>
    <row r="33" spans="1:13" ht="12.95" customHeight="1">
      <c r="A33" s="367">
        <v>15</v>
      </c>
      <c r="B33" s="395">
        <v>3604663</v>
      </c>
      <c r="C33" s="395" t="s">
        <v>870</v>
      </c>
      <c r="D33" s="381" t="s">
        <v>5</v>
      </c>
      <c r="E33" s="395" t="s">
        <v>910</v>
      </c>
      <c r="F33" s="381" t="s">
        <v>6</v>
      </c>
      <c r="G33" s="10"/>
      <c r="H33" s="16"/>
      <c r="I33" s="13"/>
      <c r="J33" s="13"/>
      <c r="K33" s="16"/>
      <c r="L33" s="13"/>
      <c r="M33" s="4"/>
    </row>
    <row r="34" spans="1:13" ht="12.95" customHeight="1">
      <c r="A34" s="367"/>
      <c r="B34" s="395"/>
      <c r="C34" s="395"/>
      <c r="D34" s="381"/>
      <c r="E34" s="395"/>
      <c r="F34" s="381"/>
      <c r="G34" s="11"/>
      <c r="H34" s="17"/>
      <c r="I34" s="13"/>
      <c r="J34" s="13"/>
      <c r="K34" s="16"/>
      <c r="L34" s="13"/>
      <c r="M34" s="4"/>
    </row>
    <row r="35" spans="1:13" ht="12.95" customHeight="1">
      <c r="A35" s="367">
        <v>16</v>
      </c>
      <c r="B35" s="395">
        <f>VLOOKUP(A35,[1]U14BSL!$B$2:$E$33,2,0)</f>
        <v>3604965</v>
      </c>
      <c r="C35" s="395" t="str">
        <f>VLOOKUP(A35,[1]U14BSL!$B$2:$E$33,3,0)</f>
        <v>笹川　佳希</v>
      </c>
      <c r="D35" s="381" t="s">
        <v>5</v>
      </c>
      <c r="E35" s="395" t="str">
        <f>VLOOKUP(A35,[1]U14BSL!$B$2:$E$33,4,0)</f>
        <v>東洋大牛久中</v>
      </c>
      <c r="F35" s="381" t="s">
        <v>6</v>
      </c>
      <c r="G35" s="14"/>
      <c r="H35" s="13"/>
      <c r="I35" s="13"/>
      <c r="J35" s="13"/>
      <c r="K35" s="16"/>
      <c r="L35" s="13"/>
      <c r="M35" s="4"/>
    </row>
    <row r="36" spans="1:13" ht="12.95" customHeight="1">
      <c r="A36" s="367"/>
      <c r="B36" s="395"/>
      <c r="C36" s="395"/>
      <c r="D36" s="381"/>
      <c r="E36" s="395"/>
      <c r="F36" s="381"/>
      <c r="G36" s="4"/>
      <c r="H36" s="13"/>
      <c r="I36" s="13"/>
      <c r="J36" s="13"/>
      <c r="K36" s="16"/>
      <c r="L36" s="12"/>
      <c r="M36" s="4"/>
    </row>
    <row r="37" spans="1:13" ht="12.95" customHeight="1">
      <c r="A37" s="367">
        <v>17</v>
      </c>
      <c r="B37" s="395">
        <f>VLOOKUP(A37,[1]U14BSL!$B$2:$E$33,2,0)</f>
        <v>3604729</v>
      </c>
      <c r="C37" s="395" t="str">
        <f>VLOOKUP(A37,[1]U14BSL!$B$2:$E$33,3,0)</f>
        <v>早田　匡成</v>
      </c>
      <c r="D37" s="381" t="s">
        <v>5</v>
      </c>
      <c r="E37" s="395" t="str">
        <f>VLOOKUP(A37,[1]U14BSL!$B$2:$E$33,4,0)</f>
        <v>ＣＳＪ</v>
      </c>
      <c r="F37" s="381" t="s">
        <v>6</v>
      </c>
      <c r="G37" s="10"/>
      <c r="H37" s="13"/>
      <c r="I37" s="13"/>
      <c r="J37" s="13"/>
      <c r="K37" s="16"/>
      <c r="L37" s="20"/>
      <c r="M37" s="21"/>
    </row>
    <row r="38" spans="1:13" ht="12.95" customHeight="1">
      <c r="A38" s="367"/>
      <c r="B38" s="395"/>
      <c r="C38" s="395"/>
      <c r="D38" s="381"/>
      <c r="E38" s="395"/>
      <c r="F38" s="381"/>
      <c r="G38" s="11"/>
      <c r="H38" s="12"/>
      <c r="I38" s="13"/>
      <c r="J38" s="13"/>
      <c r="K38" s="16"/>
      <c r="L38" s="22"/>
      <c r="M38" s="21"/>
    </row>
    <row r="39" spans="1:13" ht="12.95" customHeight="1">
      <c r="A39" s="367">
        <v>18</v>
      </c>
      <c r="B39" s="395">
        <f>VLOOKUP(A39,[1]U14BSL!$B$2:$E$33,2,0)</f>
        <v>3604799</v>
      </c>
      <c r="C39" s="395" t="str">
        <f>VLOOKUP(A39,[1]U14BSL!$B$2:$E$33,3,0)</f>
        <v>幸田　真佐希</v>
      </c>
      <c r="D39" s="381" t="s">
        <v>193</v>
      </c>
      <c r="E39" s="395" t="str">
        <f>VLOOKUP(A39,[1]U14BSL!$B$2:$E$33,4,0)</f>
        <v>守谷ＴＣ</v>
      </c>
      <c r="F39" s="381" t="s">
        <v>6</v>
      </c>
      <c r="G39" s="14"/>
      <c r="H39" s="15"/>
      <c r="I39" s="13"/>
      <c r="J39" s="13"/>
      <c r="K39" s="16"/>
      <c r="L39" s="22"/>
      <c r="M39" s="21"/>
    </row>
    <row r="40" spans="1:13" ht="12.95" customHeight="1">
      <c r="A40" s="367"/>
      <c r="B40" s="395"/>
      <c r="C40" s="395"/>
      <c r="D40" s="381"/>
      <c r="E40" s="395"/>
      <c r="F40" s="381"/>
      <c r="G40" s="4"/>
      <c r="H40" s="16"/>
      <c r="I40" s="12"/>
      <c r="J40" s="13"/>
      <c r="K40" s="16"/>
      <c r="L40" s="22"/>
      <c r="M40" s="21"/>
    </row>
    <row r="41" spans="1:13" ht="12.95" customHeight="1">
      <c r="A41" s="367">
        <v>19</v>
      </c>
      <c r="B41" s="395">
        <v>3604668</v>
      </c>
      <c r="C41" s="395" t="s">
        <v>871</v>
      </c>
      <c r="D41" s="381" t="s">
        <v>5</v>
      </c>
      <c r="E41" s="395" t="s">
        <v>746</v>
      </c>
      <c r="F41" s="381" t="s">
        <v>194</v>
      </c>
      <c r="G41" s="10"/>
      <c r="H41" s="16"/>
      <c r="I41" s="15"/>
      <c r="J41" s="13"/>
      <c r="K41" s="16"/>
      <c r="L41" s="22"/>
      <c r="M41" s="21"/>
    </row>
    <row r="42" spans="1:13" ht="12.95" customHeight="1">
      <c r="A42" s="367"/>
      <c r="B42" s="395"/>
      <c r="C42" s="395"/>
      <c r="D42" s="381"/>
      <c r="E42" s="395"/>
      <c r="F42" s="381"/>
      <c r="G42" s="11"/>
      <c r="H42" s="17"/>
      <c r="I42" s="16"/>
      <c r="J42" s="13"/>
      <c r="K42" s="16"/>
      <c r="L42" s="22"/>
      <c r="M42" s="21"/>
    </row>
    <row r="43" spans="1:13" ht="12.95" customHeight="1">
      <c r="A43" s="367">
        <v>20</v>
      </c>
      <c r="B43" s="395">
        <f>VLOOKUP(A43,[1]U14BSL!$B$2:$E$33,2,0)</f>
        <v>3604630</v>
      </c>
      <c r="C43" s="395" t="str">
        <f>VLOOKUP(A43,[1]U14BSL!$B$2:$E$33,3,0)</f>
        <v>藤原　豪弓</v>
      </c>
      <c r="D43" s="381" t="s">
        <v>5</v>
      </c>
      <c r="E43" s="395" t="str">
        <f>VLOOKUP(A43,[1]U14BSL!$B$2:$E$33,4,0)</f>
        <v>東洋大牛久中</v>
      </c>
      <c r="F43" s="381" t="s">
        <v>69</v>
      </c>
      <c r="G43" s="14"/>
      <c r="H43" s="13"/>
      <c r="I43" s="16"/>
      <c r="J43" s="13"/>
      <c r="K43" s="16"/>
      <c r="L43" s="22"/>
      <c r="M43" s="21"/>
    </row>
    <row r="44" spans="1:13" ht="12.95" customHeight="1">
      <c r="A44" s="367"/>
      <c r="B44" s="395"/>
      <c r="C44" s="395"/>
      <c r="D44" s="381"/>
      <c r="E44" s="395"/>
      <c r="F44" s="381"/>
      <c r="G44" s="4"/>
      <c r="H44" s="13"/>
      <c r="I44" s="16"/>
      <c r="J44" s="12"/>
      <c r="K44" s="16"/>
      <c r="L44" s="22"/>
      <c r="M44" s="21"/>
    </row>
    <row r="45" spans="1:13" ht="12.95" customHeight="1">
      <c r="A45" s="367">
        <v>21</v>
      </c>
      <c r="B45" s="395">
        <f>VLOOKUP(A45,[1]U14BSL!$B$2:$E$33,2,0)</f>
        <v>3604655</v>
      </c>
      <c r="C45" s="395" t="str">
        <f>VLOOKUP(A45,[1]U14BSL!$B$2:$E$33,3,0)</f>
        <v>安孫子　桃季</v>
      </c>
      <c r="D45" s="381" t="s">
        <v>5</v>
      </c>
      <c r="E45" s="395" t="str">
        <f>VLOOKUP(A45,[1]U14BSL!$B$2:$E$33,4,0)</f>
        <v>エースＴＡ</v>
      </c>
      <c r="F45" s="381" t="s">
        <v>69</v>
      </c>
      <c r="G45" s="10"/>
      <c r="H45" s="13"/>
      <c r="I45" s="16"/>
      <c r="J45" s="15"/>
      <c r="K45" s="16"/>
      <c r="L45" s="22"/>
      <c r="M45" s="21"/>
    </row>
    <row r="46" spans="1:13" ht="12.95" customHeight="1">
      <c r="A46" s="367"/>
      <c r="B46" s="395"/>
      <c r="C46" s="395"/>
      <c r="D46" s="381"/>
      <c r="E46" s="395"/>
      <c r="F46" s="381"/>
      <c r="G46" s="11"/>
      <c r="H46" s="12"/>
      <c r="I46" s="16"/>
      <c r="J46" s="16"/>
      <c r="K46" s="16"/>
      <c r="L46" s="22"/>
      <c r="M46" s="21"/>
    </row>
    <row r="47" spans="1:13" ht="12.95" customHeight="1">
      <c r="A47" s="367">
        <v>22</v>
      </c>
      <c r="B47" s="395">
        <v>3604632</v>
      </c>
      <c r="C47" s="395" t="s">
        <v>872</v>
      </c>
      <c r="D47" s="381" t="s">
        <v>16</v>
      </c>
      <c r="E47" s="395" t="s">
        <v>778</v>
      </c>
      <c r="F47" s="381" t="s">
        <v>6</v>
      </c>
      <c r="G47" s="14"/>
      <c r="H47" s="13"/>
      <c r="I47" s="18"/>
      <c r="J47" s="16"/>
      <c r="K47" s="16"/>
      <c r="L47" s="22"/>
      <c r="M47" s="21"/>
    </row>
    <row r="48" spans="1:13" ht="12.95" customHeight="1">
      <c r="A48" s="367"/>
      <c r="B48" s="395"/>
      <c r="C48" s="395"/>
      <c r="D48" s="381"/>
      <c r="E48" s="395"/>
      <c r="F48" s="381"/>
      <c r="G48" s="4"/>
      <c r="H48" s="16"/>
      <c r="I48" s="17"/>
      <c r="J48" s="16"/>
      <c r="K48" s="16"/>
      <c r="L48" s="22"/>
      <c r="M48" s="21"/>
    </row>
    <row r="49" spans="1:13" ht="12.95" customHeight="1">
      <c r="A49" s="367">
        <v>23</v>
      </c>
      <c r="B49" s="395">
        <f>VLOOKUP(A49,[1]U14BSL!$B$2:$E$33,2,0)</f>
        <v>3604717</v>
      </c>
      <c r="C49" s="395" t="str">
        <f>VLOOKUP(A49,[1]U14BSL!$B$2:$E$33,3,0)</f>
        <v>蓮田　大翔</v>
      </c>
      <c r="D49" s="381" t="s">
        <v>5</v>
      </c>
      <c r="E49" s="395" t="str">
        <f>VLOOKUP(A49,[1]U14BSL!$B$2:$E$33,4,0)</f>
        <v>ＮＪＴＣ</v>
      </c>
      <c r="F49" s="381" t="s">
        <v>69</v>
      </c>
      <c r="G49" s="10"/>
      <c r="H49" s="16"/>
      <c r="I49" s="13"/>
      <c r="J49" s="16"/>
      <c r="K49" s="16"/>
      <c r="L49" s="22"/>
      <c r="M49" s="21"/>
    </row>
    <row r="50" spans="1:13" ht="12.95" customHeight="1">
      <c r="A50" s="367"/>
      <c r="B50" s="395"/>
      <c r="C50" s="395"/>
      <c r="D50" s="381"/>
      <c r="E50" s="395"/>
      <c r="F50" s="381"/>
      <c r="G50" s="11"/>
      <c r="H50" s="17"/>
      <c r="I50" s="13"/>
      <c r="J50" s="16"/>
      <c r="K50" s="16"/>
      <c r="L50" s="22"/>
      <c r="M50" s="21"/>
    </row>
    <row r="51" spans="1:13" ht="12.95" customHeight="1">
      <c r="A51" s="367">
        <v>24</v>
      </c>
      <c r="B51" s="395">
        <f>VLOOKUP(A51,[1]U14BSL!$B$2:$E$33,2,0)</f>
        <v>3604619</v>
      </c>
      <c r="C51" s="395" t="str">
        <f>VLOOKUP(A51,[1]U14BSL!$B$2:$E$33,3,0)</f>
        <v>田子　開翔</v>
      </c>
      <c r="D51" s="381" t="s">
        <v>16</v>
      </c>
      <c r="E51" s="395" t="str">
        <f>VLOOKUP(A51,[1]U14BSL!$B$2:$E$33,4,0)</f>
        <v>ＫＣＪＴＡ</v>
      </c>
      <c r="F51" s="381" t="s">
        <v>17</v>
      </c>
      <c r="G51" s="14"/>
      <c r="H51" s="13"/>
      <c r="I51" s="13"/>
      <c r="J51" s="16"/>
      <c r="K51" s="16"/>
      <c r="L51" s="22"/>
      <c r="M51" s="21"/>
    </row>
    <row r="52" spans="1:13" ht="12.95" customHeight="1">
      <c r="A52" s="367"/>
      <c r="B52" s="395"/>
      <c r="C52" s="395"/>
      <c r="D52" s="381"/>
      <c r="E52" s="395"/>
      <c r="F52" s="381"/>
      <c r="G52" s="4"/>
      <c r="H52" s="13"/>
      <c r="I52" s="13"/>
      <c r="J52" s="16"/>
      <c r="K52" s="17"/>
      <c r="L52" s="22"/>
      <c r="M52" s="21"/>
    </row>
    <row r="53" spans="1:13" ht="12.95" customHeight="1">
      <c r="A53" s="367">
        <v>25</v>
      </c>
      <c r="B53" s="395">
        <f>VLOOKUP(A53,[1]U14BSL!$B$2:$E$33,2,0)</f>
        <v>3604469</v>
      </c>
      <c r="C53" s="395" t="str">
        <f>VLOOKUP(A53,[1]U14BSL!$B$2:$E$33,3,0)</f>
        <v>村山　春太</v>
      </c>
      <c r="D53" s="381" t="s">
        <v>185</v>
      </c>
      <c r="E53" s="395" t="str">
        <f>VLOOKUP(A53,[1]U14BSL!$B$2:$E$33,4,0)</f>
        <v>ＮＪＴＣ</v>
      </c>
      <c r="F53" s="381" t="s">
        <v>17</v>
      </c>
      <c r="G53" s="10"/>
      <c r="H53" s="13"/>
      <c r="I53" s="13"/>
      <c r="J53" s="16"/>
      <c r="K53" s="13"/>
      <c r="L53" s="22"/>
      <c r="M53" s="21"/>
    </row>
    <row r="54" spans="1:13" ht="12.95" customHeight="1">
      <c r="A54" s="367"/>
      <c r="B54" s="395"/>
      <c r="C54" s="395"/>
      <c r="D54" s="381"/>
      <c r="E54" s="395"/>
      <c r="F54" s="381"/>
      <c r="G54" s="11"/>
      <c r="H54" s="12"/>
      <c r="I54" s="13"/>
      <c r="J54" s="16"/>
      <c r="K54" s="13"/>
      <c r="L54" s="22"/>
      <c r="M54" s="21"/>
    </row>
    <row r="55" spans="1:13" ht="12.95" customHeight="1">
      <c r="A55" s="367">
        <v>26</v>
      </c>
      <c r="B55" s="395">
        <f>VLOOKUP(A55,[1]U14BSL!$B$2:$E$33,2,0)</f>
        <v>3604492</v>
      </c>
      <c r="C55" s="395" t="str">
        <f>VLOOKUP(A55,[1]U14BSL!$B$2:$E$33,3,0)</f>
        <v>武部　湊</v>
      </c>
      <c r="D55" s="381" t="s">
        <v>5</v>
      </c>
      <c r="E55" s="395" t="str">
        <f>VLOOKUP(A55,[1]U14BSL!$B$2:$E$33,4,0)</f>
        <v>ＣＳＪ</v>
      </c>
      <c r="F55" s="381" t="s">
        <v>6</v>
      </c>
      <c r="G55" s="14"/>
      <c r="H55" s="15"/>
      <c r="I55" s="13"/>
      <c r="J55" s="16"/>
      <c r="K55" s="13"/>
      <c r="L55" s="22"/>
      <c r="M55" s="21"/>
    </row>
    <row r="56" spans="1:13" ht="12.95" customHeight="1">
      <c r="A56" s="367"/>
      <c r="B56" s="395"/>
      <c r="C56" s="395"/>
      <c r="D56" s="381"/>
      <c r="E56" s="395"/>
      <c r="F56" s="381"/>
      <c r="G56" s="4"/>
      <c r="H56" s="16"/>
      <c r="I56" s="12"/>
      <c r="J56" s="16"/>
      <c r="K56" s="13"/>
      <c r="L56" s="22"/>
      <c r="M56" s="21"/>
    </row>
    <row r="57" spans="1:13" ht="12.95" customHeight="1">
      <c r="A57" s="367">
        <v>27</v>
      </c>
      <c r="B57" s="395">
        <f>VLOOKUP(A57,[1]U14BSL!$B$2:$E$33,2,0)</f>
        <v>3604643</v>
      </c>
      <c r="C57" s="395" t="str">
        <f>VLOOKUP(A57,[1]U14BSL!$B$2:$E$33,3,0)</f>
        <v>児玉　啓太</v>
      </c>
      <c r="D57" s="381" t="s">
        <v>185</v>
      </c>
      <c r="E57" s="395" t="str">
        <f>VLOOKUP(A57,[1]U14BSL!$B$2:$E$33,4,0)</f>
        <v>ＫＣＪＴＡ</v>
      </c>
      <c r="F57" s="381" t="s">
        <v>194</v>
      </c>
      <c r="G57" s="10"/>
      <c r="H57" s="16"/>
      <c r="I57" s="15"/>
      <c r="J57" s="16"/>
      <c r="K57" s="13"/>
      <c r="L57" s="22"/>
      <c r="M57" s="21"/>
    </row>
    <row r="58" spans="1:13" ht="12.95" customHeight="1">
      <c r="A58" s="367"/>
      <c r="B58" s="395"/>
      <c r="C58" s="395"/>
      <c r="D58" s="381"/>
      <c r="E58" s="395"/>
      <c r="F58" s="381"/>
      <c r="G58" s="11"/>
      <c r="H58" s="17"/>
      <c r="I58" s="16"/>
      <c r="J58" s="16"/>
      <c r="K58" s="13"/>
      <c r="L58" s="22"/>
      <c r="M58" s="21"/>
    </row>
    <row r="59" spans="1:13" ht="12.95" customHeight="1">
      <c r="A59" s="367">
        <v>28</v>
      </c>
      <c r="B59" s="395">
        <v>3604800</v>
      </c>
      <c r="C59" s="395" t="s">
        <v>873</v>
      </c>
      <c r="D59" s="381" t="s">
        <v>5</v>
      </c>
      <c r="E59" s="395" t="s">
        <v>874</v>
      </c>
      <c r="F59" s="381" t="s">
        <v>17</v>
      </c>
      <c r="G59" s="14"/>
      <c r="H59" s="13"/>
      <c r="I59" s="16"/>
      <c r="J59" s="16"/>
      <c r="K59" s="13"/>
      <c r="L59" s="22"/>
      <c r="M59" s="21"/>
    </row>
    <row r="60" spans="1:13" ht="12.95" customHeight="1">
      <c r="A60" s="367"/>
      <c r="B60" s="395"/>
      <c r="C60" s="395"/>
      <c r="D60" s="381"/>
      <c r="E60" s="395"/>
      <c r="F60" s="381"/>
      <c r="G60" s="4"/>
      <c r="H60" s="13"/>
      <c r="I60" s="16"/>
      <c r="J60" s="17"/>
      <c r="K60" s="13"/>
      <c r="L60" s="22"/>
      <c r="M60" s="21"/>
    </row>
    <row r="61" spans="1:13" ht="12.95" customHeight="1">
      <c r="A61" s="367">
        <v>29</v>
      </c>
      <c r="B61" s="395">
        <f>VLOOKUP(A61,[1]U14BSL!$B$2:$E$33,2,0)</f>
        <v>3604500</v>
      </c>
      <c r="C61" s="395" t="str">
        <f>VLOOKUP(A61,[1]U14BSL!$B$2:$E$33,3,0)</f>
        <v>宮﨑　奨太</v>
      </c>
      <c r="D61" s="381" t="s">
        <v>5</v>
      </c>
      <c r="E61" s="395" t="str">
        <f>VLOOKUP(A61,[1]U14BSL!$B$2:$E$33,4,0)</f>
        <v>エースＴＡ</v>
      </c>
      <c r="F61" s="381" t="s">
        <v>6</v>
      </c>
      <c r="G61" s="10"/>
      <c r="H61" s="13"/>
      <c r="I61" s="16"/>
      <c r="J61" s="13"/>
      <c r="K61" s="13"/>
      <c r="L61" s="22"/>
      <c r="M61" s="21"/>
    </row>
    <row r="62" spans="1:13" ht="12.95" customHeight="1">
      <c r="A62" s="367"/>
      <c r="B62" s="395"/>
      <c r="C62" s="395"/>
      <c r="D62" s="381"/>
      <c r="E62" s="395"/>
      <c r="F62" s="381"/>
      <c r="G62" s="11"/>
      <c r="H62" s="12"/>
      <c r="I62" s="16"/>
      <c r="J62" s="13"/>
      <c r="K62" s="13"/>
      <c r="L62" s="22"/>
      <c r="M62" s="21"/>
    </row>
    <row r="63" spans="1:13" ht="12.95" customHeight="1">
      <c r="A63" s="367">
        <v>30</v>
      </c>
      <c r="B63" s="395">
        <f>VLOOKUP(A63,[1]U14BSL!$B$2:$E$33,2,0)</f>
        <v>3604656</v>
      </c>
      <c r="C63" s="395" t="str">
        <f>VLOOKUP(A63,[1]U14BSL!$B$2:$E$33,3,0)</f>
        <v>中澤　優里</v>
      </c>
      <c r="D63" s="381" t="s">
        <v>16</v>
      </c>
      <c r="E63" s="395" t="str">
        <f>VLOOKUP(A63,[1]U14BSL!$B$2:$E$33,4,0)</f>
        <v>マス・ガイアＴＣ</v>
      </c>
      <c r="F63" s="381" t="s">
        <v>17</v>
      </c>
      <c r="G63" s="14"/>
      <c r="H63" s="13"/>
      <c r="I63" s="18"/>
      <c r="J63" s="13"/>
      <c r="K63" s="13"/>
      <c r="L63" s="22"/>
      <c r="M63" s="21"/>
    </row>
    <row r="64" spans="1:13" ht="12.95" customHeight="1">
      <c r="A64" s="367"/>
      <c r="B64" s="395"/>
      <c r="C64" s="395"/>
      <c r="D64" s="381"/>
      <c r="E64" s="395"/>
      <c r="F64" s="381"/>
      <c r="G64" s="4"/>
      <c r="H64" s="16"/>
      <c r="I64" s="17"/>
      <c r="J64" s="13"/>
      <c r="K64" s="13"/>
      <c r="L64" s="22"/>
      <c r="M64" s="21"/>
    </row>
    <row r="65" spans="1:13" ht="12.95" customHeight="1">
      <c r="A65" s="367">
        <v>31</v>
      </c>
      <c r="B65" s="395">
        <v>3604695</v>
      </c>
      <c r="C65" s="395" t="s">
        <v>875</v>
      </c>
      <c r="D65" s="381" t="s">
        <v>16</v>
      </c>
      <c r="E65" s="368" t="s">
        <v>876</v>
      </c>
      <c r="F65" s="381" t="s">
        <v>17</v>
      </c>
      <c r="G65" s="10"/>
      <c r="H65" s="16"/>
      <c r="I65" s="13"/>
      <c r="J65" s="13"/>
      <c r="K65" s="13"/>
      <c r="L65" s="22"/>
      <c r="M65" s="21"/>
    </row>
    <row r="66" spans="1:13" ht="12.95" customHeight="1">
      <c r="A66" s="367"/>
      <c r="B66" s="395"/>
      <c r="C66" s="395"/>
      <c r="D66" s="381"/>
      <c r="E66" s="368"/>
      <c r="F66" s="381"/>
      <c r="G66" s="11"/>
      <c r="H66" s="17"/>
      <c r="I66" s="13"/>
      <c r="J66" s="13"/>
      <c r="K66" s="13"/>
      <c r="L66" s="22"/>
      <c r="M66" s="21"/>
    </row>
    <row r="67" spans="1:13" ht="12.95" customHeight="1">
      <c r="A67" s="367">
        <v>32</v>
      </c>
      <c r="B67" s="395">
        <f>VLOOKUP(A67,[1]U14BSL!$B$2:$E$33,2,0)</f>
        <v>3604666</v>
      </c>
      <c r="C67" s="395" t="str">
        <f>VLOOKUP(A67,[1]U14BSL!$B$2:$E$33,3,0)</f>
        <v>近野　豪樹</v>
      </c>
      <c r="D67" s="381" t="s">
        <v>5</v>
      </c>
      <c r="E67" s="395" t="str">
        <f>VLOOKUP(A67,[1]U14BSL!$B$2:$E$33,4,0)</f>
        <v>ＫＣＪＴＡ</v>
      </c>
      <c r="F67" s="381" t="s">
        <v>17</v>
      </c>
      <c r="G67" s="14"/>
      <c r="H67" s="13"/>
      <c r="I67" s="13"/>
      <c r="J67" s="13"/>
      <c r="K67" s="13"/>
      <c r="L67" s="22"/>
      <c r="M67" s="21"/>
    </row>
    <row r="68" spans="1:13" ht="12.95" customHeight="1">
      <c r="A68" s="367"/>
      <c r="B68" s="395"/>
      <c r="C68" s="395"/>
      <c r="D68" s="381"/>
      <c r="E68" s="395"/>
      <c r="F68" s="381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9" width="11.625" style="27" bestFit="1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59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60</v>
      </c>
      <c r="I4" s="179" t="s">
        <v>195</v>
      </c>
    </row>
    <row r="5" spans="1:12">
      <c r="A5" s="372">
        <v>1</v>
      </c>
      <c r="B5" s="340">
        <f>VLOOKUP(A5,[1]U14BDL!$B$18:$H$27,2,0)</f>
        <v>3604864</v>
      </c>
      <c r="C5" s="340" t="str">
        <f>VLOOKUP(A5,[1]U14BDL!$B$18:$H$27,3,0)</f>
        <v>伊藤　大地</v>
      </c>
      <c r="D5" s="340" t="s">
        <v>5</v>
      </c>
      <c r="E5" s="340" t="str">
        <f>VLOOKUP(A5,[1]U14BDL!$B$18:$H$27,4,0)</f>
        <v>ＫＣＪＴＡ</v>
      </c>
      <c r="F5" s="170" t="s">
        <v>17</v>
      </c>
    </row>
    <row r="6" spans="1:12">
      <c r="A6" s="372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5</v>
      </c>
      <c r="E6" s="46" t="str">
        <f>VLOOKUP(A5,[1]U14BDL!$B$18:$H$27,7,0)</f>
        <v>ＫＣＪＴＡ</v>
      </c>
      <c r="F6" s="147" t="s">
        <v>6</v>
      </c>
    </row>
    <row r="7" spans="1:12" ht="9.75" customHeight="1">
      <c r="A7" s="372"/>
      <c r="B7" s="404" t="s">
        <v>907</v>
      </c>
      <c r="C7" s="404"/>
      <c r="D7" s="404"/>
      <c r="E7" s="404"/>
      <c r="F7" s="404"/>
      <c r="G7" s="28"/>
    </row>
    <row r="8" spans="1:12" ht="5.25" customHeight="1">
      <c r="A8" s="372"/>
      <c r="B8" s="404"/>
      <c r="C8" s="404"/>
      <c r="D8" s="404"/>
      <c r="E8" s="404"/>
      <c r="F8" s="404"/>
      <c r="G8" s="29"/>
      <c r="H8" s="36"/>
    </row>
    <row r="9" spans="1:12" ht="9.75" customHeight="1">
      <c r="A9" s="372">
        <v>2</v>
      </c>
      <c r="B9" s="376" t="s">
        <v>265</v>
      </c>
      <c r="C9" s="376"/>
      <c r="D9" s="373"/>
      <c r="E9" s="373"/>
      <c r="F9" s="374" t="s">
        <v>6</v>
      </c>
      <c r="G9" s="29"/>
      <c r="H9" s="28"/>
    </row>
    <row r="10" spans="1:12" ht="9.75" customHeight="1">
      <c r="A10" s="372"/>
      <c r="B10" s="376"/>
      <c r="C10" s="376"/>
      <c r="D10" s="373"/>
      <c r="E10" s="373"/>
      <c r="F10" s="374"/>
      <c r="G10" s="31"/>
      <c r="H10" s="29"/>
    </row>
    <row r="11" spans="1:12" ht="9.75" customHeight="1">
      <c r="A11" s="372"/>
      <c r="B11" s="376"/>
      <c r="C11" s="376"/>
      <c r="D11" s="371"/>
      <c r="E11" s="371"/>
      <c r="F11" s="375" t="s">
        <v>6</v>
      </c>
      <c r="H11" s="29"/>
      <c r="I11" s="398" t="s">
        <v>766</v>
      </c>
    </row>
    <row r="12" spans="1:12" ht="9.75" customHeight="1">
      <c r="A12" s="372"/>
      <c r="B12" s="376"/>
      <c r="C12" s="376"/>
      <c r="D12" s="371"/>
      <c r="E12" s="371"/>
      <c r="F12" s="375"/>
      <c r="H12" s="405" t="s">
        <v>641</v>
      </c>
      <c r="I12" s="399"/>
    </row>
    <row r="13" spans="1:12" ht="9.75" customHeight="1">
      <c r="A13" s="372">
        <v>3</v>
      </c>
      <c r="B13" s="373">
        <f>VLOOKUP(A13,[1]U14BDL!$B$18:$H$27,2,0)</f>
        <v>3604769</v>
      </c>
      <c r="C13" s="373" t="str">
        <f>VLOOKUP(A13,[1]U14BDL!$B$18:$H$27,3,0)</f>
        <v>中川　海月</v>
      </c>
      <c r="D13" s="373" t="s">
        <v>5</v>
      </c>
      <c r="E13" s="373" t="str">
        <f>VLOOKUP(A13,[1]U14BDL!$B$18:$H$27,4,0)</f>
        <v>エースＴＡ</v>
      </c>
      <c r="F13" s="374" t="s">
        <v>26</v>
      </c>
      <c r="H13" s="405"/>
      <c r="I13" s="402" t="s">
        <v>767</v>
      </c>
      <c r="K13" s="76"/>
      <c r="L13" s="76"/>
    </row>
    <row r="14" spans="1:12" ht="9.75" customHeight="1">
      <c r="A14" s="372"/>
      <c r="B14" s="373"/>
      <c r="C14" s="373"/>
      <c r="D14" s="373"/>
      <c r="E14" s="373"/>
      <c r="F14" s="374"/>
      <c r="G14" s="36"/>
      <c r="H14" s="29"/>
      <c r="I14" s="398"/>
      <c r="J14" s="67"/>
      <c r="K14" s="76"/>
      <c r="L14" s="76"/>
    </row>
    <row r="15" spans="1:12" ht="9.75" customHeight="1">
      <c r="A15" s="372"/>
      <c r="B15" s="371">
        <f>VLOOKUP(A13,[1]U14BDL!$B$18:$H$27,5,0)</f>
        <v>3604929</v>
      </c>
      <c r="C15" s="371" t="str">
        <f>VLOOKUP(A13,[1]U14BDL!$B$18:$H$27,6,0)</f>
        <v>笠原　大貴</v>
      </c>
      <c r="D15" s="371" t="s">
        <v>196</v>
      </c>
      <c r="E15" s="371" t="str">
        <f>VLOOKUP(A13,[1]U14BDL!$B$18:$H$27,7,0)</f>
        <v>エースＴＡ</v>
      </c>
      <c r="F15" s="375" t="s">
        <v>197</v>
      </c>
      <c r="G15" s="28"/>
      <c r="H15" s="401" t="s">
        <v>766</v>
      </c>
      <c r="I15" s="32"/>
      <c r="J15" s="67"/>
      <c r="K15" s="76"/>
      <c r="L15" s="76"/>
    </row>
    <row r="16" spans="1:12" ht="9.75" customHeight="1">
      <c r="A16" s="372"/>
      <c r="B16" s="371"/>
      <c r="C16" s="371"/>
      <c r="D16" s="371"/>
      <c r="E16" s="371"/>
      <c r="F16" s="375"/>
      <c r="G16" s="29"/>
      <c r="H16" s="403"/>
      <c r="I16" s="32"/>
      <c r="J16" s="67"/>
      <c r="K16" s="76"/>
      <c r="L16" s="76"/>
    </row>
    <row r="17" spans="1:12" ht="9.75" customHeight="1">
      <c r="A17" s="372">
        <v>4</v>
      </c>
      <c r="B17" s="373">
        <f>VLOOKUP(A17,[1]U14BDL!$B$18:$H$27,2,0)</f>
        <v>3604921</v>
      </c>
      <c r="C17" s="373" t="str">
        <f>VLOOKUP(A17,[1]U14BDL!$B$18:$H$27,3,0)</f>
        <v>青木　海毅</v>
      </c>
      <c r="D17" s="373" t="s">
        <v>198</v>
      </c>
      <c r="E17" s="373" t="str">
        <f>VLOOKUP(A17,[1]U14BDL!$B$18:$H$27,4,0)</f>
        <v>三笠ＴＳ</v>
      </c>
      <c r="F17" s="374" t="s">
        <v>199</v>
      </c>
      <c r="G17" s="29"/>
      <c r="H17" s="402">
        <v>60</v>
      </c>
      <c r="I17" s="32"/>
      <c r="J17" s="67"/>
      <c r="K17" s="76"/>
      <c r="L17" s="76"/>
    </row>
    <row r="18" spans="1:12" ht="9.75" customHeight="1">
      <c r="A18" s="372"/>
      <c r="B18" s="373"/>
      <c r="C18" s="373"/>
      <c r="D18" s="373"/>
      <c r="E18" s="373"/>
      <c r="F18" s="374"/>
      <c r="G18" s="31"/>
      <c r="H18" s="398"/>
      <c r="I18" s="32"/>
      <c r="J18" s="67"/>
      <c r="K18" s="76"/>
      <c r="L18" s="76"/>
    </row>
    <row r="19" spans="1:12" ht="9.75" customHeight="1">
      <c r="A19" s="372"/>
      <c r="B19" s="371">
        <f>VLOOKUP(A17,[1]U14BDL!$B$18:$H$27,5,0)</f>
        <v>3604974</v>
      </c>
      <c r="C19" s="371" t="str">
        <f>VLOOKUP(A17,[1]U14BDL!$B$18:$H$27,6,0)</f>
        <v>桃井　南瑠</v>
      </c>
      <c r="D19" s="371" t="s">
        <v>200</v>
      </c>
      <c r="E19" s="371" t="str">
        <f>VLOOKUP(A17,[1]U14BDL!$B$18:$H$27,7,0)</f>
        <v>三笠ＴＳ</v>
      </c>
      <c r="F19" s="375" t="s">
        <v>36</v>
      </c>
      <c r="I19" s="32"/>
      <c r="J19" s="67"/>
      <c r="K19" s="76"/>
      <c r="L19" s="76"/>
    </row>
    <row r="20" spans="1:12" ht="9.75" customHeight="1">
      <c r="A20" s="372"/>
      <c r="B20" s="371"/>
      <c r="C20" s="371"/>
      <c r="D20" s="371"/>
      <c r="E20" s="371"/>
      <c r="F20" s="375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72">
        <v>5</v>
      </c>
      <c r="B22" s="373">
        <f>VLOOKUP(A22,[1]U14BDL!$B$18:$H$27,2,0)</f>
        <v>3604879</v>
      </c>
      <c r="C22" s="373" t="str">
        <f>VLOOKUP(A22,[1]U14BDL!$B$18:$H$27,3,0)</f>
        <v>丹野　啓太郎</v>
      </c>
      <c r="D22" s="373" t="s">
        <v>5</v>
      </c>
      <c r="E22" s="373" t="str">
        <f>VLOOKUP(A22,[1]U14BDL!$B$18:$H$27,4,0)</f>
        <v>大洗ビーチＴＣ</v>
      </c>
      <c r="F22" s="374" t="s">
        <v>6</v>
      </c>
      <c r="J22" s="49"/>
    </row>
    <row r="23" spans="1:12" ht="9.75" customHeight="1">
      <c r="A23" s="372"/>
      <c r="B23" s="373"/>
      <c r="C23" s="373"/>
      <c r="D23" s="373"/>
      <c r="E23" s="373"/>
      <c r="F23" s="374"/>
      <c r="J23" s="49"/>
    </row>
    <row r="24" spans="1:12" ht="9.75" customHeight="1">
      <c r="A24" s="372"/>
      <c r="B24" s="371">
        <f>VLOOKUP(A22,[1]U14BDL!$B$18:$H$27,5,0)</f>
        <v>3604845</v>
      </c>
      <c r="C24" s="371" t="str">
        <f>VLOOKUP(A22,[1]U14BDL!$B$18:$H$27,6,0)</f>
        <v>石田　達哉</v>
      </c>
      <c r="D24" s="371" t="s">
        <v>201</v>
      </c>
      <c r="E24" s="371" t="str">
        <f>VLOOKUP(A22,[1]U14BDL!$B$18:$H$27,7,0)</f>
        <v>大洗ビーチＴＣ</v>
      </c>
      <c r="F24" s="375" t="s">
        <v>90</v>
      </c>
      <c r="G24" s="28"/>
      <c r="J24" s="49"/>
    </row>
    <row r="25" spans="1:12" ht="9.75" customHeight="1">
      <c r="A25" s="372"/>
      <c r="B25" s="371"/>
      <c r="C25" s="371"/>
      <c r="D25" s="371"/>
      <c r="E25" s="371"/>
      <c r="F25" s="375"/>
      <c r="G25" s="29"/>
      <c r="H25" s="36"/>
      <c r="J25" s="49"/>
    </row>
    <row r="26" spans="1:12" ht="9.75" customHeight="1">
      <c r="A26" s="372">
        <v>6</v>
      </c>
      <c r="B26" s="376" t="s">
        <v>265</v>
      </c>
      <c r="C26" s="376"/>
      <c r="D26" s="373"/>
      <c r="E26" s="373"/>
      <c r="F26" s="374" t="s">
        <v>35</v>
      </c>
      <c r="G26" s="29"/>
      <c r="H26" s="28"/>
      <c r="J26" s="49"/>
    </row>
    <row r="27" spans="1:12" ht="9.75" customHeight="1">
      <c r="A27" s="372"/>
      <c r="B27" s="376"/>
      <c r="C27" s="376"/>
      <c r="D27" s="373"/>
      <c r="E27" s="373"/>
      <c r="F27" s="374"/>
      <c r="G27" s="31"/>
      <c r="H27" s="29"/>
      <c r="J27" s="49"/>
    </row>
    <row r="28" spans="1:12" ht="9.75" customHeight="1">
      <c r="A28" s="372"/>
      <c r="B28" s="376"/>
      <c r="C28" s="376"/>
      <c r="D28" s="371"/>
      <c r="E28" s="371"/>
      <c r="F28" s="375" t="s">
        <v>202</v>
      </c>
      <c r="H28" s="108"/>
      <c r="I28" s="398" t="s">
        <v>768</v>
      </c>
      <c r="J28" s="49"/>
    </row>
    <row r="29" spans="1:12" ht="9.75" customHeight="1">
      <c r="A29" s="372"/>
      <c r="B29" s="376"/>
      <c r="C29" s="376"/>
      <c r="D29" s="371"/>
      <c r="E29" s="371"/>
      <c r="F29" s="375"/>
      <c r="H29" s="405" t="s">
        <v>665</v>
      </c>
      <c r="I29" s="399"/>
    </row>
    <row r="30" spans="1:12" ht="9.75" customHeight="1">
      <c r="A30" s="372">
        <v>7</v>
      </c>
      <c r="B30" s="373">
        <f>VLOOKUP(A30,[1]U14BDL!$B$18:$H$27,2,0)</f>
        <v>3604889</v>
      </c>
      <c r="C30" s="373" t="str">
        <f>VLOOKUP(A30,[1]U14BDL!$B$18:$H$27,3,0)</f>
        <v>垣内　優風</v>
      </c>
      <c r="D30" s="373" t="s">
        <v>92</v>
      </c>
      <c r="E30" s="373" t="str">
        <f>VLOOKUP(A30,[1]U14BDL!$B$18:$H$27,4,0)</f>
        <v>三笠ＴＳ</v>
      </c>
      <c r="F30" s="374" t="s">
        <v>202</v>
      </c>
      <c r="H30" s="405"/>
      <c r="I30" s="402">
        <v>62</v>
      </c>
      <c r="K30" s="76"/>
      <c r="L30" s="76"/>
    </row>
    <row r="31" spans="1:12" ht="9.75" customHeight="1">
      <c r="A31" s="372"/>
      <c r="B31" s="373"/>
      <c r="C31" s="373"/>
      <c r="D31" s="373"/>
      <c r="E31" s="373"/>
      <c r="F31" s="374"/>
      <c r="G31" s="36"/>
      <c r="H31" s="108"/>
      <c r="I31" s="398"/>
      <c r="J31" s="67"/>
      <c r="K31" s="76"/>
      <c r="L31" s="76"/>
    </row>
    <row r="32" spans="1:12" ht="9.75" customHeight="1">
      <c r="A32" s="372"/>
      <c r="B32" s="371">
        <f>VLOOKUP(A30,[1]U14BDL!$B$18:$H$27,5,0)</f>
        <v>3604887</v>
      </c>
      <c r="C32" s="371" t="str">
        <f>VLOOKUP(A30,[1]U14BDL!$B$18:$H$27,6,0)</f>
        <v>檜山　魁</v>
      </c>
      <c r="D32" s="371" t="s">
        <v>203</v>
      </c>
      <c r="E32" s="371" t="str">
        <f>VLOOKUP(A30,[1]U14BDL!$B$18:$H$27,7,0)</f>
        <v>三笠ＴＳ</v>
      </c>
      <c r="F32" s="375" t="s">
        <v>95</v>
      </c>
      <c r="G32" s="28"/>
      <c r="H32" s="401" t="s">
        <v>769</v>
      </c>
      <c r="I32" s="331"/>
      <c r="J32" s="67"/>
      <c r="K32" s="76"/>
      <c r="L32" s="76"/>
    </row>
    <row r="33" spans="1:12" ht="9.75" customHeight="1">
      <c r="A33" s="372"/>
      <c r="B33" s="371"/>
      <c r="C33" s="371"/>
      <c r="D33" s="371"/>
      <c r="E33" s="371"/>
      <c r="F33" s="375"/>
      <c r="G33" s="29"/>
      <c r="H33" s="403"/>
      <c r="I33" s="331"/>
      <c r="J33" s="67"/>
      <c r="K33" s="76"/>
      <c r="L33" s="76"/>
    </row>
    <row r="34" spans="1:12" ht="9.75" customHeight="1">
      <c r="A34" s="372">
        <v>8</v>
      </c>
      <c r="B34" s="373">
        <f>VLOOKUP(A34,[1]U14BDL!$B$18:$H$27,2,0)</f>
        <v>3604886</v>
      </c>
      <c r="C34" s="373" t="str">
        <f>VLOOKUP(A34,[1]U14BDL!$B$18:$H$27,3,0)</f>
        <v>田上　裕大</v>
      </c>
      <c r="D34" s="373" t="s">
        <v>196</v>
      </c>
      <c r="E34" s="373" t="str">
        <f>VLOOKUP(A34,[1]U14BDL!$B$18:$H$27,4,0)</f>
        <v>神栖ＴＩ－Ｃｕｂｅ</v>
      </c>
      <c r="F34" s="374" t="s">
        <v>95</v>
      </c>
      <c r="G34" s="29"/>
      <c r="H34" s="402">
        <v>62</v>
      </c>
      <c r="I34" s="331"/>
      <c r="J34" s="67"/>
      <c r="K34" s="76"/>
      <c r="L34" s="76"/>
    </row>
    <row r="35" spans="1:12" ht="9.75" customHeight="1">
      <c r="A35" s="372"/>
      <c r="B35" s="373"/>
      <c r="C35" s="373"/>
      <c r="D35" s="373"/>
      <c r="E35" s="373"/>
      <c r="F35" s="374"/>
      <c r="G35" s="31"/>
      <c r="H35" s="398"/>
      <c r="I35" s="331"/>
      <c r="J35" s="67"/>
      <c r="K35" s="76"/>
      <c r="L35" s="76"/>
    </row>
    <row r="36" spans="1:12" ht="9.75" customHeight="1">
      <c r="A36" s="372"/>
      <c r="B36" s="371">
        <f>VLOOKUP(A34,[1]U14BDL!$B$18:$H$27,5,0)</f>
        <v>3604883</v>
      </c>
      <c r="C36" s="371" t="str">
        <f>VLOOKUP(A34,[1]U14BDL!$B$18:$H$27,6,0)</f>
        <v>伊藤　慈英</v>
      </c>
      <c r="D36" s="371" t="s">
        <v>96</v>
      </c>
      <c r="E36" s="371" t="str">
        <f>VLOOKUP(A34,[1]U14BDL!$B$18:$H$27,7,0)</f>
        <v>神栖ＴＩ－Ｃｕｂｅ</v>
      </c>
      <c r="F36" s="375" t="s">
        <v>199</v>
      </c>
      <c r="I36" s="32"/>
      <c r="J36" s="67"/>
      <c r="K36" s="76"/>
      <c r="L36" s="76"/>
    </row>
    <row r="37" spans="1:12" ht="9.75" customHeight="1">
      <c r="A37" s="372"/>
      <c r="B37" s="371"/>
      <c r="C37" s="371"/>
      <c r="D37" s="371"/>
      <c r="E37" s="371"/>
      <c r="F37" s="375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72">
        <v>9</v>
      </c>
      <c r="B39" s="373">
        <f>VLOOKUP(A39,[1]U14BDL!$B$18:$H$27,2,0)</f>
        <v>3604747</v>
      </c>
      <c r="C39" s="373" t="str">
        <f>VLOOKUP(A39,[1]U14BDL!$B$18:$H$27,3,0)</f>
        <v>玉村　琉華</v>
      </c>
      <c r="D39" s="373" t="s">
        <v>19</v>
      </c>
      <c r="E39" s="373" t="str">
        <f>VLOOKUP(A39,[1]U14BDL!$B$18:$H$27,4,0)</f>
        <v>大洗ビーチＴＣ</v>
      </c>
      <c r="F39" s="374" t="s">
        <v>204</v>
      </c>
      <c r="J39" s="49"/>
    </row>
    <row r="40" spans="1:12" ht="9.75" customHeight="1">
      <c r="A40" s="372"/>
      <c r="B40" s="373"/>
      <c r="C40" s="373"/>
      <c r="D40" s="373"/>
      <c r="E40" s="373"/>
      <c r="F40" s="374"/>
      <c r="J40" s="49"/>
    </row>
    <row r="41" spans="1:12" ht="9.75" customHeight="1">
      <c r="A41" s="372"/>
      <c r="B41" s="371">
        <f>VLOOKUP(A39,[1]U14BDL!$B$18:$H$27,5,0)</f>
        <v>3604757</v>
      </c>
      <c r="C41" s="371" t="str">
        <f>VLOOKUP(A39,[1]U14BDL!$B$18:$H$27,6,0)</f>
        <v>小野瀬　聖豊</v>
      </c>
      <c r="D41" s="371" t="s">
        <v>19</v>
      </c>
      <c r="E41" s="371" t="str">
        <f>VLOOKUP(A39,[1]U14BDL!$B$18:$H$27,7,0)</f>
        <v>大洗ビーチＴＣ</v>
      </c>
      <c r="F41" s="375" t="s">
        <v>153</v>
      </c>
      <c r="G41" s="28"/>
      <c r="H41" s="398" t="s">
        <v>770</v>
      </c>
      <c r="I41" s="327"/>
      <c r="J41" s="49"/>
    </row>
    <row r="42" spans="1:12" ht="9.75" customHeight="1">
      <c r="A42" s="372"/>
      <c r="B42" s="371"/>
      <c r="C42" s="371"/>
      <c r="D42" s="371"/>
      <c r="E42" s="371"/>
      <c r="F42" s="375"/>
      <c r="G42" s="29"/>
      <c r="H42" s="399"/>
      <c r="I42" s="327"/>
      <c r="J42" s="49"/>
    </row>
    <row r="43" spans="1:12" ht="9.75" customHeight="1">
      <c r="A43" s="372">
        <v>10</v>
      </c>
      <c r="B43" s="373">
        <f>VLOOKUP(A43,[1]U14BDL!$B$18:$H$27,2,0)</f>
        <v>3604986</v>
      </c>
      <c r="C43" s="373" t="str">
        <f>VLOOKUP(A43,[1]U14BDL!$B$18:$H$27,3,0)</f>
        <v>岩田　和真</v>
      </c>
      <c r="D43" s="373" t="s">
        <v>34</v>
      </c>
      <c r="E43" s="373" t="str">
        <f>VLOOKUP(A43,[1]U14BDL!$B$18:$H$27,4,0)</f>
        <v>ＫＣＪＴＡ</v>
      </c>
      <c r="F43" s="374" t="s">
        <v>86</v>
      </c>
      <c r="G43" s="29"/>
      <c r="H43" s="400">
        <v>63</v>
      </c>
      <c r="I43" s="327"/>
      <c r="J43" s="49"/>
    </row>
    <row r="44" spans="1:12" ht="9.75" customHeight="1">
      <c r="A44" s="372"/>
      <c r="B44" s="373"/>
      <c r="C44" s="373"/>
      <c r="D44" s="373"/>
      <c r="E44" s="373"/>
      <c r="F44" s="374"/>
      <c r="G44" s="31"/>
      <c r="H44" s="401"/>
      <c r="I44" s="327"/>
      <c r="J44" s="49"/>
    </row>
    <row r="45" spans="1:12" ht="9.75" customHeight="1">
      <c r="A45" s="372"/>
      <c r="B45" s="371">
        <f>VLOOKUP(A43,[1]U14BDL!$B$18:$H$27,5,0)</f>
        <v>3604902</v>
      </c>
      <c r="C45" s="371" t="str">
        <f>VLOOKUP(A43,[1]U14BDL!$B$18:$H$27,6,0)</f>
        <v>飯野　光紀</v>
      </c>
      <c r="D45" s="371" t="s">
        <v>96</v>
      </c>
      <c r="E45" s="371" t="str">
        <f>VLOOKUP(A43,[1]U14BDL!$B$18:$H$27,7,0)</f>
        <v>ＫＣＪＴＡ</v>
      </c>
      <c r="F45" s="375" t="s">
        <v>153</v>
      </c>
      <c r="H45" s="108"/>
      <c r="I45" s="398" t="s">
        <v>771</v>
      </c>
      <c r="J45" s="49"/>
    </row>
    <row r="46" spans="1:12" ht="9.75" customHeight="1">
      <c r="A46" s="372"/>
      <c r="B46" s="371"/>
      <c r="C46" s="371"/>
      <c r="D46" s="371"/>
      <c r="E46" s="371"/>
      <c r="F46" s="375"/>
      <c r="H46" s="405" t="s">
        <v>642</v>
      </c>
      <c r="I46" s="399"/>
    </row>
    <row r="47" spans="1:12" ht="9.75" customHeight="1">
      <c r="A47" s="372">
        <v>11</v>
      </c>
      <c r="B47" s="373">
        <f>VLOOKUP(A47,[1]U14BDL!$B$18:$H$27,2,0)</f>
        <v>3604903</v>
      </c>
      <c r="C47" s="373" t="str">
        <f>VLOOKUP(A47,[1]U14BDL!$B$18:$H$27,3,0)</f>
        <v>飯嶋　禮夢</v>
      </c>
      <c r="D47" s="373" t="s">
        <v>5</v>
      </c>
      <c r="E47" s="373" t="str">
        <f>VLOOKUP(A47,[1]U14BDL!$B$18:$H$27,4,0)</f>
        <v>ＫＣＪＴＡ</v>
      </c>
      <c r="F47" s="374" t="s">
        <v>199</v>
      </c>
      <c r="H47" s="405"/>
      <c r="I47" s="402">
        <v>60</v>
      </c>
      <c r="K47" s="76"/>
      <c r="L47" s="76"/>
    </row>
    <row r="48" spans="1:12" ht="9.75" customHeight="1">
      <c r="A48" s="372"/>
      <c r="B48" s="373"/>
      <c r="C48" s="373"/>
      <c r="D48" s="373"/>
      <c r="E48" s="373"/>
      <c r="F48" s="374"/>
      <c r="G48" s="36"/>
      <c r="H48" s="108"/>
      <c r="I48" s="398"/>
      <c r="J48" s="76"/>
      <c r="K48" s="76"/>
      <c r="L48" s="76"/>
    </row>
    <row r="49" spans="1:12" ht="9.75" customHeight="1">
      <c r="A49" s="372"/>
      <c r="B49" s="371">
        <f>VLOOKUP(A47,[1]U14BDL!$B$18:$H$27,5,0)</f>
        <v>3604985</v>
      </c>
      <c r="C49" s="371" t="str">
        <f>VLOOKUP(A47,[1]U14BDL!$B$18:$H$27,6,0)</f>
        <v>岩田　真平</v>
      </c>
      <c r="D49" s="371" t="s">
        <v>196</v>
      </c>
      <c r="E49" s="371" t="str">
        <f>VLOOKUP(A47,[1]U14BDL!$B$18:$H$27,7,0)</f>
        <v>ＫＣＪＴＡ</v>
      </c>
      <c r="F49" s="375" t="s">
        <v>202</v>
      </c>
      <c r="G49" s="28"/>
      <c r="H49" s="401" t="s">
        <v>771</v>
      </c>
      <c r="I49" s="331"/>
      <c r="J49" s="76"/>
      <c r="K49" s="76"/>
      <c r="L49" s="76"/>
    </row>
    <row r="50" spans="1:12" ht="9.75" customHeight="1">
      <c r="A50" s="372"/>
      <c r="B50" s="371"/>
      <c r="C50" s="371"/>
      <c r="D50" s="371"/>
      <c r="E50" s="371"/>
      <c r="F50" s="375"/>
      <c r="G50" s="29"/>
      <c r="H50" s="403"/>
      <c r="I50" s="331"/>
      <c r="J50" s="76"/>
      <c r="K50" s="76"/>
      <c r="L50" s="76"/>
    </row>
    <row r="51" spans="1:12" ht="9.75" customHeight="1">
      <c r="A51" s="372">
        <v>12</v>
      </c>
      <c r="B51" s="373">
        <f>VLOOKUP(A51,[1]U14BDL!$B$18:$H$27,2,0)</f>
        <v>3604655</v>
      </c>
      <c r="C51" s="373" t="str">
        <f>VLOOKUP(A51,[1]U14BDL!$B$18:$H$27,3,0)</f>
        <v>安孫子　桃季</v>
      </c>
      <c r="D51" s="373" t="s">
        <v>34</v>
      </c>
      <c r="E51" s="373" t="str">
        <f>VLOOKUP(A51,[1]U14BDL!$B$18:$H$27,4,0)</f>
        <v>エースＴＡ</v>
      </c>
      <c r="F51" s="374" t="s">
        <v>202</v>
      </c>
      <c r="G51" s="29"/>
      <c r="H51" s="327">
        <v>61</v>
      </c>
      <c r="I51" s="331"/>
      <c r="J51" s="76"/>
      <c r="K51" s="76"/>
      <c r="L51" s="76"/>
    </row>
    <row r="52" spans="1:12" ht="9.75" customHeight="1">
      <c r="A52" s="372"/>
      <c r="B52" s="373"/>
      <c r="C52" s="373"/>
      <c r="D52" s="373"/>
      <c r="E52" s="373"/>
      <c r="F52" s="374"/>
      <c r="G52" s="31"/>
      <c r="I52" s="32"/>
      <c r="J52" s="76"/>
      <c r="K52" s="76"/>
      <c r="L52" s="76"/>
    </row>
    <row r="53" spans="1:12" ht="9.75" customHeight="1">
      <c r="A53" s="372"/>
      <c r="B53" s="371" t="str">
        <f>VLOOKUP(A51,[1]U14BDL!$B$18:$H$27,5,0)</f>
        <v>3604722</v>
      </c>
      <c r="C53" s="371" t="str">
        <f>VLOOKUP(A51,[1]U14BDL!$B$18:$H$27,6,0)</f>
        <v>外山　龍太郎</v>
      </c>
      <c r="D53" s="371" t="s">
        <v>196</v>
      </c>
      <c r="E53" s="371" t="str">
        <f>VLOOKUP(A51,[1]U14BDL!$B$18:$H$27,7,0)</f>
        <v>エースＴＡ</v>
      </c>
      <c r="F53" s="375" t="s">
        <v>57</v>
      </c>
      <c r="I53" s="32"/>
      <c r="J53" s="76"/>
      <c r="K53" s="76"/>
      <c r="L53" s="76"/>
    </row>
    <row r="54" spans="1:12" ht="9.75" customHeight="1">
      <c r="A54" s="372"/>
      <c r="B54" s="371"/>
      <c r="C54" s="371"/>
      <c r="D54" s="371"/>
      <c r="E54" s="371"/>
      <c r="F54" s="375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63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2</v>
      </c>
      <c r="I4" s="8" t="s">
        <v>3</v>
      </c>
      <c r="J4" s="9" t="s">
        <v>205</v>
      </c>
      <c r="K4" s="9" t="s">
        <v>205</v>
      </c>
    </row>
    <row r="5" spans="1:11" ht="13.5" customHeight="1">
      <c r="A5" s="372">
        <v>1</v>
      </c>
      <c r="B5" s="373">
        <f>VLOOKUP(A5,[1]U14BDL!$B$2:$H$17,2,0)</f>
        <v>3604965</v>
      </c>
      <c r="C5" s="373" t="str">
        <f>VLOOKUP(A5,[1]U14BDL!$B$2:$H$17,3,0)</f>
        <v>笹川　佳希</v>
      </c>
      <c r="D5" s="373" t="s">
        <v>98</v>
      </c>
      <c r="E5" s="373" t="str">
        <f>VLOOKUP(A5,[1]U14BDL!$B$2:$H$17,4,0)</f>
        <v>東洋大牛久中</v>
      </c>
      <c r="F5" s="374" t="s">
        <v>99</v>
      </c>
      <c r="G5" s="27"/>
      <c r="H5" s="27"/>
    </row>
    <row r="6" spans="1:11" ht="13.5" customHeight="1">
      <c r="A6" s="372"/>
      <c r="B6" s="373"/>
      <c r="C6" s="373"/>
      <c r="D6" s="373"/>
      <c r="E6" s="373"/>
      <c r="F6" s="374"/>
      <c r="G6" s="27"/>
      <c r="H6" s="27"/>
    </row>
    <row r="7" spans="1:11" ht="13.5" customHeight="1">
      <c r="A7" s="372"/>
      <c r="B7" s="371">
        <f>VLOOKUP(A5,[1]U14BDL!$B$2:$H$17,5,0)</f>
        <v>3604630</v>
      </c>
      <c r="C7" s="371" t="str">
        <f>VLOOKUP(A5,[1]U14BDL!$B$2:$H$17,6,0)</f>
        <v>藤原　豪弓</v>
      </c>
      <c r="D7" s="371" t="s">
        <v>98</v>
      </c>
      <c r="E7" s="371" t="str">
        <f>VLOOKUP(A5,[1]U14BDL!$B$2:$H$17,7,0)</f>
        <v>東洋大牛久中</v>
      </c>
      <c r="F7" s="375" t="s">
        <v>6</v>
      </c>
      <c r="G7" s="28"/>
      <c r="H7" s="27"/>
    </row>
    <row r="8" spans="1:11" ht="13.5" customHeight="1">
      <c r="A8" s="372"/>
      <c r="B8" s="371"/>
      <c r="C8" s="371"/>
      <c r="D8" s="371"/>
      <c r="E8" s="371"/>
      <c r="F8" s="375"/>
      <c r="G8" s="29"/>
      <c r="H8" s="123"/>
      <c r="I8" s="124"/>
      <c r="J8" s="124"/>
    </row>
    <row r="9" spans="1:11" ht="13.5" customHeight="1">
      <c r="A9" s="372">
        <v>2</v>
      </c>
      <c r="B9" s="373">
        <v>3604879</v>
      </c>
      <c r="C9" s="373" t="s">
        <v>868</v>
      </c>
      <c r="D9" s="373" t="s">
        <v>98</v>
      </c>
      <c r="E9" s="373" t="s">
        <v>727</v>
      </c>
      <c r="F9" s="374" t="s">
        <v>99</v>
      </c>
      <c r="G9" s="29"/>
      <c r="H9" s="125"/>
      <c r="I9" s="124"/>
      <c r="J9" s="124"/>
    </row>
    <row r="10" spans="1:11" ht="13.5" customHeight="1">
      <c r="A10" s="372"/>
      <c r="B10" s="373"/>
      <c r="C10" s="373"/>
      <c r="D10" s="373"/>
      <c r="E10" s="373"/>
      <c r="F10" s="374"/>
      <c r="G10" s="31"/>
      <c r="H10" s="126"/>
      <c r="I10" s="124"/>
      <c r="J10" s="124"/>
    </row>
    <row r="11" spans="1:11" ht="13.5" customHeight="1">
      <c r="A11" s="372"/>
      <c r="B11" s="371">
        <v>3604845</v>
      </c>
      <c r="C11" s="371" t="s">
        <v>869</v>
      </c>
      <c r="D11" s="371" t="s">
        <v>98</v>
      </c>
      <c r="E11" s="371" t="s">
        <v>727</v>
      </c>
      <c r="F11" s="375" t="s">
        <v>99</v>
      </c>
      <c r="G11" s="27"/>
      <c r="H11" s="126"/>
      <c r="I11" s="124"/>
      <c r="J11" s="124"/>
    </row>
    <row r="12" spans="1:11" ht="13.5" customHeight="1">
      <c r="A12" s="372"/>
      <c r="B12" s="371"/>
      <c r="C12" s="371"/>
      <c r="D12" s="371"/>
      <c r="E12" s="371"/>
      <c r="F12" s="375"/>
      <c r="G12" s="27"/>
      <c r="H12" s="126"/>
      <c r="I12" s="127"/>
      <c r="J12" s="124"/>
    </row>
    <row r="13" spans="1:11" ht="13.5" customHeight="1">
      <c r="A13" s="372">
        <v>3</v>
      </c>
      <c r="B13" s="373">
        <f>VLOOKUP(A13,[1]U14BDL!$B$2:$H$17,2,0)</f>
        <v>3604674</v>
      </c>
      <c r="C13" s="373" t="str">
        <f>VLOOKUP(A13,[1]U14BDL!$B$2:$H$17,3,0)</f>
        <v>羽鳥　響</v>
      </c>
      <c r="D13" s="373" t="s">
        <v>98</v>
      </c>
      <c r="E13" s="373" t="str">
        <f>VLOOKUP(A13,[1]U14BDL!$B$2:$H$17,4,0)</f>
        <v>ＣＳＪ</v>
      </c>
      <c r="F13" s="374" t="s">
        <v>99</v>
      </c>
      <c r="G13" s="27"/>
      <c r="H13" s="126"/>
      <c r="I13" s="128"/>
      <c r="J13" s="124"/>
    </row>
    <row r="14" spans="1:11" ht="13.5" customHeight="1">
      <c r="A14" s="372"/>
      <c r="B14" s="373"/>
      <c r="C14" s="373"/>
      <c r="D14" s="373"/>
      <c r="E14" s="373"/>
      <c r="F14" s="374"/>
      <c r="G14" s="36"/>
      <c r="H14" s="126"/>
      <c r="I14" s="129"/>
      <c r="J14" s="124"/>
    </row>
    <row r="15" spans="1:11" ht="13.5" customHeight="1">
      <c r="A15" s="372"/>
      <c r="B15" s="371">
        <f>VLOOKUP(A13,[1]U14BDL!$B$2:$H$17,5,0)</f>
        <v>3604729</v>
      </c>
      <c r="C15" s="371" t="str">
        <f>VLOOKUP(A13,[1]U14BDL!$B$2:$H$17,6,0)</f>
        <v>早田　匡成</v>
      </c>
      <c r="D15" s="371" t="s">
        <v>98</v>
      </c>
      <c r="E15" s="371" t="str">
        <f>VLOOKUP(A13,[1]U14BDL!$B$2:$H$17,7,0)</f>
        <v>ＣＳＪ</v>
      </c>
      <c r="F15" s="375" t="s">
        <v>99</v>
      </c>
      <c r="G15" s="28"/>
      <c r="H15" s="130"/>
      <c r="I15" s="129"/>
      <c r="J15" s="124"/>
    </row>
    <row r="16" spans="1:11" ht="13.5" customHeight="1">
      <c r="A16" s="372"/>
      <c r="B16" s="371"/>
      <c r="C16" s="371"/>
      <c r="D16" s="371"/>
      <c r="E16" s="371"/>
      <c r="F16" s="375"/>
      <c r="G16" s="29"/>
      <c r="H16" s="131"/>
      <c r="I16" s="129"/>
      <c r="J16" s="124"/>
    </row>
    <row r="17" spans="1:10" ht="13.5" customHeight="1">
      <c r="A17" s="372">
        <v>4</v>
      </c>
      <c r="B17" s="373">
        <f>VLOOKUP(A17,[1]U14BDL!$B$2:$H$17,2,0)</f>
        <v>3604643</v>
      </c>
      <c r="C17" s="373" t="str">
        <f>VLOOKUP(A17,[1]U14BDL!$B$2:$H$17,3,0)</f>
        <v>児玉　啓太</v>
      </c>
      <c r="D17" s="373" t="s">
        <v>5</v>
      </c>
      <c r="E17" s="373" t="str">
        <f>VLOOKUP(A17,[1]U14BDL!$B$2:$H$17,4,0)</f>
        <v>ＫＣＪＴＡ</v>
      </c>
      <c r="F17" s="374" t="s">
        <v>206</v>
      </c>
      <c r="G17" s="29"/>
      <c r="H17" s="132"/>
      <c r="I17" s="129"/>
      <c r="J17" s="124"/>
    </row>
    <row r="18" spans="1:10" ht="13.5" customHeight="1">
      <c r="A18" s="372"/>
      <c r="B18" s="373"/>
      <c r="C18" s="373"/>
      <c r="D18" s="373"/>
      <c r="E18" s="373"/>
      <c r="F18" s="374"/>
      <c r="G18" s="31"/>
      <c r="H18" s="132"/>
      <c r="I18" s="129"/>
      <c r="J18" s="124"/>
    </row>
    <row r="19" spans="1:10" ht="13.5" customHeight="1">
      <c r="A19" s="372"/>
      <c r="B19" s="371">
        <f>VLOOKUP(A17,[1]U14BDL!$B$2:$H$17,5,0)</f>
        <v>3604813</v>
      </c>
      <c r="C19" s="371" t="str">
        <f>VLOOKUP(A17,[1]U14BDL!$B$2:$H$17,6,0)</f>
        <v>天野　壱政</v>
      </c>
      <c r="D19" s="371" t="s">
        <v>98</v>
      </c>
      <c r="E19" s="371" t="str">
        <f>VLOOKUP(A17,[1]U14BDL!$B$2:$H$17,7,0)</f>
        <v>ＫＣＪＴＡ</v>
      </c>
      <c r="F19" s="375" t="s">
        <v>6</v>
      </c>
      <c r="G19" s="27"/>
      <c r="H19" s="132"/>
      <c r="I19" s="129"/>
      <c r="J19" s="124"/>
    </row>
    <row r="20" spans="1:10" ht="13.5" customHeight="1">
      <c r="A20" s="372"/>
      <c r="B20" s="371"/>
      <c r="C20" s="371"/>
      <c r="D20" s="371"/>
      <c r="E20" s="371"/>
      <c r="F20" s="375"/>
      <c r="G20" s="27"/>
      <c r="H20" s="132"/>
      <c r="I20" s="129"/>
      <c r="J20" s="133"/>
    </row>
    <row r="21" spans="1:10" ht="13.5" customHeight="1">
      <c r="A21" s="372">
        <v>5</v>
      </c>
      <c r="B21" s="373">
        <f>VLOOKUP(A21,[1]U14BDL!$B$2:$H$17,2,0)</f>
        <v>3604492</v>
      </c>
      <c r="C21" s="373" t="str">
        <f>VLOOKUP(A21,[1]U14BDL!$B$2:$H$17,3,0)</f>
        <v>武部　湊</v>
      </c>
      <c r="D21" s="373" t="s">
        <v>5</v>
      </c>
      <c r="E21" s="373" t="str">
        <f>VLOOKUP(A21,[1]U14BDL!$B$2:$H$17,4,0)</f>
        <v>ＣＳＪ</v>
      </c>
      <c r="F21" s="374" t="s">
        <v>99</v>
      </c>
      <c r="G21" s="27"/>
      <c r="H21" s="132"/>
      <c r="I21" s="129"/>
      <c r="J21" s="128"/>
    </row>
    <row r="22" spans="1:10" ht="13.5" customHeight="1">
      <c r="A22" s="372"/>
      <c r="B22" s="373"/>
      <c r="C22" s="373"/>
      <c r="D22" s="373"/>
      <c r="E22" s="373"/>
      <c r="F22" s="374"/>
      <c r="G22" s="36"/>
      <c r="H22" s="132"/>
      <c r="I22" s="129"/>
      <c r="J22" s="134"/>
    </row>
    <row r="23" spans="1:10" ht="13.5" customHeight="1">
      <c r="A23" s="372"/>
      <c r="B23" s="371">
        <f>VLOOKUP(A21,[1]U14BDL!$B$2:$H$17,5,0)</f>
        <v>3604658</v>
      </c>
      <c r="C23" s="371" t="str">
        <f>VLOOKUP(A21,[1]U14BDL!$B$2:$H$17,6,0)</f>
        <v>天木　絃人</v>
      </c>
      <c r="D23" s="371" t="s">
        <v>98</v>
      </c>
      <c r="E23" s="371" t="str">
        <f>VLOOKUP(A21,[1]U14BDL!$B$2:$H$17,7,0)</f>
        <v>NJTC</v>
      </c>
      <c r="F23" s="375" t="s">
        <v>99</v>
      </c>
      <c r="G23" s="28"/>
      <c r="H23" s="132"/>
      <c r="I23" s="129"/>
      <c r="J23" s="135"/>
    </row>
    <row r="24" spans="1:10" ht="13.5" customHeight="1">
      <c r="A24" s="372"/>
      <c r="B24" s="371"/>
      <c r="C24" s="371"/>
      <c r="D24" s="371"/>
      <c r="E24" s="371"/>
      <c r="F24" s="375"/>
      <c r="G24" s="29"/>
      <c r="H24" s="136"/>
      <c r="I24" s="129"/>
      <c r="J24" s="129"/>
    </row>
    <row r="25" spans="1:10" ht="13.5" customHeight="1">
      <c r="A25" s="372">
        <v>6</v>
      </c>
      <c r="B25" s="373">
        <f>VLOOKUP(A25,[1]U14BDL!$B$2:$H$17,2,0)</f>
        <v>3604888</v>
      </c>
      <c r="C25" s="373" t="str">
        <f>VLOOKUP(A25,[1]U14BDL!$B$2:$H$17,3,0)</f>
        <v>関口　竜玖</v>
      </c>
      <c r="D25" s="373" t="s">
        <v>98</v>
      </c>
      <c r="E25" s="373" t="str">
        <f>VLOOKUP(A25,[1]U14BDL!$B$2:$H$17,4,0)</f>
        <v>ＫＣＪＴＡ</v>
      </c>
      <c r="F25" s="374" t="s">
        <v>99</v>
      </c>
      <c r="G25" s="29"/>
      <c r="H25" s="125"/>
      <c r="I25" s="129"/>
      <c r="J25" s="129"/>
    </row>
    <row r="26" spans="1:10" ht="13.5" customHeight="1">
      <c r="A26" s="372"/>
      <c r="B26" s="373"/>
      <c r="C26" s="373"/>
      <c r="D26" s="373"/>
      <c r="E26" s="373"/>
      <c r="F26" s="374"/>
      <c r="G26" s="31"/>
      <c r="H26" s="126"/>
      <c r="I26" s="129"/>
      <c r="J26" s="129"/>
    </row>
    <row r="27" spans="1:10" ht="13.5" customHeight="1">
      <c r="A27" s="372"/>
      <c r="B27" s="371">
        <f>VLOOKUP(A25,[1]U14BDL!$B$2:$H$17,5,0)</f>
        <v>3604950</v>
      </c>
      <c r="C27" s="371" t="str">
        <f>VLOOKUP(A25,[1]U14BDL!$B$2:$H$17,6,0)</f>
        <v>鈴木　伸治</v>
      </c>
      <c r="D27" s="371" t="s">
        <v>98</v>
      </c>
      <c r="E27" s="371" t="str">
        <f>VLOOKUP(A25,[1]U14BDL!$B$2:$H$17,7,0)</f>
        <v>ＫＣＪＴＡ</v>
      </c>
      <c r="F27" s="375" t="s">
        <v>99</v>
      </c>
      <c r="G27" s="27"/>
      <c r="H27" s="126"/>
      <c r="I27" s="129"/>
      <c r="J27" s="129"/>
    </row>
    <row r="28" spans="1:10" ht="13.5" customHeight="1">
      <c r="A28" s="372"/>
      <c r="B28" s="371"/>
      <c r="C28" s="371"/>
      <c r="D28" s="371"/>
      <c r="E28" s="371"/>
      <c r="F28" s="375"/>
      <c r="G28" s="27"/>
      <c r="H28" s="126"/>
      <c r="I28" s="133"/>
      <c r="J28" s="137"/>
    </row>
    <row r="29" spans="1:10" ht="13.5" customHeight="1">
      <c r="A29" s="372">
        <v>7</v>
      </c>
      <c r="B29" s="373">
        <f>VLOOKUP(A29,[1]U14BDL!$B$2:$H$17,2,0)</f>
        <v>3604799</v>
      </c>
      <c r="C29" s="373" t="str">
        <f>VLOOKUP(A29,[1]U14BDL!$B$2:$H$17,3,0)</f>
        <v>幸田　真佐希</v>
      </c>
      <c r="D29" s="373" t="s">
        <v>98</v>
      </c>
      <c r="E29" s="373" t="str">
        <f>VLOOKUP(A29,[1]U14BDL!$B$2:$H$17,4,0)</f>
        <v>守谷ＴＣ</v>
      </c>
      <c r="F29" s="374" t="s">
        <v>99</v>
      </c>
      <c r="G29" s="27"/>
      <c r="H29" s="126"/>
      <c r="I29" s="124"/>
      <c r="J29" s="129"/>
    </row>
    <row r="30" spans="1:10" ht="13.5" customHeight="1">
      <c r="A30" s="372"/>
      <c r="B30" s="373"/>
      <c r="C30" s="373"/>
      <c r="D30" s="373"/>
      <c r="E30" s="373"/>
      <c r="F30" s="374"/>
      <c r="G30" s="36"/>
      <c r="H30" s="126"/>
      <c r="I30" s="124"/>
      <c r="J30" s="129"/>
    </row>
    <row r="31" spans="1:10" ht="13.5" customHeight="1">
      <c r="A31" s="372"/>
      <c r="B31" s="371">
        <f>VLOOKUP(A29,[1]U14BDL!$B$2:$H$17,5,0)</f>
        <v>3604800</v>
      </c>
      <c r="C31" s="371" t="str">
        <f>VLOOKUP(A29,[1]U14BDL!$B$2:$H$17,6,0)</f>
        <v>桜井　明日翔</v>
      </c>
      <c r="D31" s="371" t="s">
        <v>98</v>
      </c>
      <c r="E31" s="371" t="str">
        <f>VLOOKUP(A29,[1]U14BDL!$B$2:$H$17,7,0)</f>
        <v>守谷ＴＣ</v>
      </c>
      <c r="F31" s="375" t="s">
        <v>99</v>
      </c>
      <c r="G31" s="28"/>
      <c r="H31" s="130"/>
      <c r="I31" s="124"/>
      <c r="J31" s="129"/>
    </row>
    <row r="32" spans="1:10" ht="13.5" customHeight="1">
      <c r="A32" s="372"/>
      <c r="B32" s="371"/>
      <c r="C32" s="371"/>
      <c r="D32" s="371"/>
      <c r="E32" s="371"/>
      <c r="F32" s="375"/>
      <c r="G32" s="29"/>
      <c r="H32" s="131"/>
      <c r="I32" s="124"/>
      <c r="J32" s="129"/>
    </row>
    <row r="33" spans="1:12" ht="13.5" customHeight="1">
      <c r="A33" s="372">
        <v>8</v>
      </c>
      <c r="B33" s="373">
        <f>VLOOKUP(A33,[1]U14BDL!$B$2:$H$17,2,0)</f>
        <v>3604817</v>
      </c>
      <c r="C33" s="373" t="str">
        <f>VLOOKUP(A33,[1]U14BDL!$B$2:$H$17,3,0)</f>
        <v>磯山　翔磨</v>
      </c>
      <c r="D33" s="373" t="s">
        <v>98</v>
      </c>
      <c r="E33" s="373" t="str">
        <f>VLOOKUP(A33,[1]U14BDL!$B$2:$H$17,4,0)</f>
        <v>エースＴＡ</v>
      </c>
      <c r="F33" s="374" t="s">
        <v>207</v>
      </c>
      <c r="G33" s="29"/>
      <c r="H33" s="132"/>
      <c r="I33" s="124"/>
      <c r="J33" s="129"/>
    </row>
    <row r="34" spans="1:12" ht="13.5" customHeight="1">
      <c r="A34" s="372"/>
      <c r="B34" s="373"/>
      <c r="C34" s="373"/>
      <c r="D34" s="373"/>
      <c r="E34" s="373"/>
      <c r="F34" s="374"/>
      <c r="G34" s="31"/>
      <c r="H34" s="132"/>
      <c r="I34" s="124"/>
      <c r="J34" s="129"/>
    </row>
    <row r="35" spans="1:12" ht="13.5" customHeight="1">
      <c r="A35" s="372"/>
      <c r="B35" s="371">
        <f>VLOOKUP(A33,[1]U14BDL!$B$2:$H$17,5,0)</f>
        <v>3604719</v>
      </c>
      <c r="C35" s="371" t="str">
        <f>VLOOKUP(A33,[1]U14BDL!$B$2:$H$17,6,0)</f>
        <v>亀山　隆太郎</v>
      </c>
      <c r="D35" s="371" t="s">
        <v>5</v>
      </c>
      <c r="E35" s="371" t="str">
        <f>VLOOKUP(A33,[1]U14BDL!$B$2:$H$17,7,0)</f>
        <v>エースＴＡ</v>
      </c>
      <c r="F35" s="375" t="s">
        <v>207</v>
      </c>
      <c r="G35" s="27"/>
      <c r="H35" s="132"/>
      <c r="I35" s="124"/>
      <c r="J35" s="129"/>
    </row>
    <row r="36" spans="1:12" ht="13.5" customHeight="1">
      <c r="A36" s="372"/>
      <c r="B36" s="371"/>
      <c r="C36" s="371"/>
      <c r="D36" s="371"/>
      <c r="E36" s="371"/>
      <c r="F36" s="375"/>
      <c r="G36" s="27"/>
      <c r="H36" s="132"/>
      <c r="I36" s="124"/>
      <c r="J36" s="129"/>
      <c r="K36" s="133"/>
    </row>
    <row r="37" spans="1:12" ht="13.5" customHeight="1">
      <c r="A37" s="372">
        <v>9</v>
      </c>
      <c r="B37" s="373">
        <f>VLOOKUP(A37,[1]U14BDL!$B$2:$H$17,2,0)</f>
        <v>3604666</v>
      </c>
      <c r="C37" s="373" t="str">
        <f>VLOOKUP(A37,[1]U14BDL!$B$2:$H$17,3,0)</f>
        <v>近野　豪樹</v>
      </c>
      <c r="D37" s="373" t="s">
        <v>98</v>
      </c>
      <c r="E37" s="373" t="str">
        <f>VLOOKUP(A37,[1]U14BDL!$B$2:$H$17,4,0)</f>
        <v>ＫＣＪＴＡ</v>
      </c>
      <c r="F37" s="374" t="s">
        <v>207</v>
      </c>
      <c r="G37" s="27"/>
      <c r="H37" s="132"/>
      <c r="I37" s="124"/>
      <c r="J37" s="129"/>
      <c r="K37" s="138"/>
      <c r="L37" s="23"/>
    </row>
    <row r="38" spans="1:12" ht="13.5" customHeight="1">
      <c r="A38" s="372"/>
      <c r="B38" s="373"/>
      <c r="C38" s="373"/>
      <c r="D38" s="373"/>
      <c r="E38" s="373"/>
      <c r="F38" s="374"/>
      <c r="G38" s="36"/>
      <c r="H38" s="132"/>
      <c r="I38" s="124"/>
      <c r="J38" s="129"/>
      <c r="K38" s="45"/>
      <c r="L38" s="23"/>
    </row>
    <row r="39" spans="1:12" ht="13.5" customHeight="1">
      <c r="A39" s="372"/>
      <c r="B39" s="371">
        <f>VLOOKUP(A37,[1]U14BDL!$B$2:$H$17,5,0)</f>
        <v>3604804</v>
      </c>
      <c r="C39" s="371" t="str">
        <f>VLOOKUP(A37,[1]U14BDL!$B$2:$H$17,6,0)</f>
        <v>辻元　陸</v>
      </c>
      <c r="D39" s="371" t="s">
        <v>98</v>
      </c>
      <c r="E39" s="371" t="str">
        <f>VLOOKUP(A37,[1]U14BDL!$B$2:$H$17,7,0)</f>
        <v>ＫＣＪＴＡ</v>
      </c>
      <c r="F39" s="375" t="s">
        <v>99</v>
      </c>
      <c r="G39" s="28"/>
      <c r="H39" s="132"/>
      <c r="I39" s="124"/>
      <c r="J39" s="129"/>
      <c r="K39" s="45"/>
      <c r="L39" s="23"/>
    </row>
    <row r="40" spans="1:12" ht="13.5" customHeight="1">
      <c r="A40" s="372"/>
      <c r="B40" s="371"/>
      <c r="C40" s="371"/>
      <c r="D40" s="371"/>
      <c r="E40" s="371"/>
      <c r="F40" s="375"/>
      <c r="G40" s="29"/>
      <c r="H40" s="136"/>
      <c r="I40" s="124"/>
      <c r="J40" s="129"/>
      <c r="K40" s="45"/>
      <c r="L40" s="23"/>
    </row>
    <row r="41" spans="1:12" ht="13.5" customHeight="1">
      <c r="A41" s="372">
        <v>10</v>
      </c>
      <c r="B41" s="373">
        <f>VLOOKUP(A41,[1]U14BDL!$B$2:$H$17,2,0)</f>
        <v>3604469</v>
      </c>
      <c r="C41" s="373" t="str">
        <f>VLOOKUP(A41,[1]U14BDL!$B$2:$H$17,3,0)</f>
        <v>村山　春太</v>
      </c>
      <c r="D41" s="373" t="s">
        <v>5</v>
      </c>
      <c r="E41" s="373" t="str">
        <f>VLOOKUP(A41,[1]U14BDL!$B$2:$H$17,4,0)</f>
        <v>ＮＪＴＣ</v>
      </c>
      <c r="F41" s="374" t="s">
        <v>99</v>
      </c>
      <c r="G41" s="29"/>
      <c r="H41" s="125"/>
      <c r="I41" s="124"/>
      <c r="J41" s="129"/>
      <c r="K41" s="45"/>
      <c r="L41" s="23"/>
    </row>
    <row r="42" spans="1:12" ht="13.5" customHeight="1">
      <c r="A42" s="372"/>
      <c r="B42" s="373"/>
      <c r="C42" s="373"/>
      <c r="D42" s="373"/>
      <c r="E42" s="373"/>
      <c r="F42" s="374"/>
      <c r="G42" s="31"/>
      <c r="H42" s="126"/>
      <c r="I42" s="124"/>
      <c r="J42" s="129"/>
      <c r="K42" s="45"/>
      <c r="L42" s="23"/>
    </row>
    <row r="43" spans="1:12" ht="13.5" customHeight="1">
      <c r="A43" s="372"/>
      <c r="B43" s="371">
        <f>VLOOKUP(A41,[1]U14BDL!$B$2:$H$17,5,0)</f>
        <v>3604717</v>
      </c>
      <c r="C43" s="371" t="str">
        <f>VLOOKUP(A41,[1]U14BDL!$B$2:$H$17,6,0)</f>
        <v>蓮田　大翔</v>
      </c>
      <c r="D43" s="371" t="s">
        <v>5</v>
      </c>
      <c r="E43" s="371" t="str">
        <f>VLOOKUP(A41,[1]U14BDL!$B$2:$H$17,7,0)</f>
        <v>ＮＪＴＣ</v>
      </c>
      <c r="F43" s="375" t="s">
        <v>99</v>
      </c>
      <c r="G43" s="27"/>
      <c r="H43" s="126"/>
      <c r="I43" s="124"/>
      <c r="J43" s="129"/>
      <c r="K43" s="45"/>
      <c r="L43" s="23"/>
    </row>
    <row r="44" spans="1:12" ht="13.5" customHeight="1">
      <c r="A44" s="372"/>
      <c r="B44" s="371"/>
      <c r="C44" s="371"/>
      <c r="D44" s="371"/>
      <c r="E44" s="371"/>
      <c r="F44" s="375"/>
      <c r="G44" s="27"/>
      <c r="H44" s="126"/>
      <c r="I44" s="133"/>
      <c r="J44" s="129"/>
      <c r="K44" s="45"/>
      <c r="L44" s="23"/>
    </row>
    <row r="45" spans="1:12" ht="13.5" customHeight="1">
      <c r="A45" s="372">
        <v>11</v>
      </c>
      <c r="B45" s="373">
        <f>VLOOKUP(A45,[1]U14BDL!$B$2:$H$17,2,0)</f>
        <v>3604913</v>
      </c>
      <c r="C45" s="373" t="str">
        <f>VLOOKUP(A45,[1]U14BDL!$B$2:$H$17,3,0)</f>
        <v>杉山　由侑</v>
      </c>
      <c r="D45" s="373" t="s">
        <v>98</v>
      </c>
      <c r="E45" s="373" t="str">
        <f>VLOOKUP(A45,[1]U14BDL!$B$2:$H$17,4,0)</f>
        <v>ＣＳＪ</v>
      </c>
      <c r="F45" s="374" t="s">
        <v>99</v>
      </c>
      <c r="G45" s="27"/>
      <c r="H45" s="126"/>
      <c r="I45" s="128"/>
      <c r="J45" s="129"/>
      <c r="K45" s="45"/>
      <c r="L45" s="23"/>
    </row>
    <row r="46" spans="1:12" ht="13.5" customHeight="1">
      <c r="A46" s="372"/>
      <c r="B46" s="373"/>
      <c r="C46" s="373"/>
      <c r="D46" s="373"/>
      <c r="E46" s="373"/>
      <c r="F46" s="374"/>
      <c r="G46" s="36"/>
      <c r="H46" s="126"/>
      <c r="I46" s="129"/>
      <c r="J46" s="129"/>
      <c r="K46" s="45"/>
      <c r="L46" s="23"/>
    </row>
    <row r="47" spans="1:12" ht="13.5" customHeight="1">
      <c r="A47" s="372"/>
      <c r="B47" s="371">
        <f>VLOOKUP(A45,[1]U14BDL!$B$2:$H$17,5,0)</f>
        <v>3604732</v>
      </c>
      <c r="C47" s="371" t="str">
        <f>VLOOKUP(A45,[1]U14BDL!$B$2:$H$17,6,0)</f>
        <v>竹島　光一</v>
      </c>
      <c r="D47" s="371" t="s">
        <v>5</v>
      </c>
      <c r="E47" s="371" t="str">
        <f>VLOOKUP(A45,[1]U14BDL!$B$2:$H$17,7,0)</f>
        <v>ＫＣＪＴＡ</v>
      </c>
      <c r="F47" s="375" t="s">
        <v>6</v>
      </c>
      <c r="G47" s="28"/>
      <c r="H47" s="130"/>
      <c r="I47" s="129"/>
      <c r="J47" s="129"/>
      <c r="K47" s="45"/>
      <c r="L47" s="23"/>
    </row>
    <row r="48" spans="1:12" ht="13.5" customHeight="1">
      <c r="A48" s="372"/>
      <c r="B48" s="371"/>
      <c r="C48" s="371"/>
      <c r="D48" s="371"/>
      <c r="E48" s="371"/>
      <c r="F48" s="375"/>
      <c r="G48" s="29"/>
      <c r="H48" s="131"/>
      <c r="I48" s="129"/>
      <c r="J48" s="129"/>
      <c r="K48" s="45"/>
      <c r="L48" s="23"/>
    </row>
    <row r="49" spans="1:12" ht="13.5" customHeight="1">
      <c r="A49" s="372">
        <v>12</v>
      </c>
      <c r="B49" s="373">
        <f>VLOOKUP(A49,[1]U14BDL!$B$2:$H$17,2,0)</f>
        <v>3604698</v>
      </c>
      <c r="C49" s="373" t="str">
        <f>VLOOKUP(A49,[1]U14BDL!$B$2:$H$17,3,0)</f>
        <v>中村　颯人</v>
      </c>
      <c r="D49" s="373" t="s">
        <v>98</v>
      </c>
      <c r="E49" s="373" t="str">
        <f>VLOOKUP(A49,[1]U14BDL!$B$2:$H$17,4,0)</f>
        <v>エースＴＡ</v>
      </c>
      <c r="F49" s="374" t="s">
        <v>208</v>
      </c>
      <c r="G49" s="29"/>
      <c r="H49" s="132"/>
      <c r="I49" s="129"/>
      <c r="J49" s="129"/>
      <c r="K49" s="45"/>
      <c r="L49" s="23"/>
    </row>
    <row r="50" spans="1:12" ht="13.5" customHeight="1">
      <c r="A50" s="372"/>
      <c r="B50" s="373"/>
      <c r="C50" s="373"/>
      <c r="D50" s="373"/>
      <c r="E50" s="373"/>
      <c r="F50" s="374"/>
      <c r="G50" s="31"/>
      <c r="H50" s="132"/>
      <c r="I50" s="129"/>
      <c r="J50" s="129"/>
      <c r="K50" s="45"/>
      <c r="L50" s="23"/>
    </row>
    <row r="51" spans="1:12" ht="13.5" customHeight="1">
      <c r="A51" s="372"/>
      <c r="B51" s="371">
        <f>VLOOKUP(A49,[1]U14BDL!$B$2:$H$17,5,0)</f>
        <v>3604275</v>
      </c>
      <c r="C51" s="371" t="str">
        <f>VLOOKUP(A49,[1]U14BDL!$B$2:$H$17,6,0)</f>
        <v>塚本　駿太</v>
      </c>
      <c r="D51" s="371" t="s">
        <v>98</v>
      </c>
      <c r="E51" s="371" t="str">
        <f>VLOOKUP(A49,[1]U14BDL!$B$2:$H$17,7,0)</f>
        <v>神栖ＴＩ－Ｃｕｂｅ</v>
      </c>
      <c r="F51" s="375" t="s">
        <v>208</v>
      </c>
      <c r="G51" s="27"/>
      <c r="H51" s="132"/>
      <c r="I51" s="129"/>
      <c r="J51" s="129"/>
      <c r="K51" s="45"/>
      <c r="L51" s="23"/>
    </row>
    <row r="52" spans="1:12" ht="13.5" customHeight="1">
      <c r="A52" s="372"/>
      <c r="B52" s="371"/>
      <c r="C52" s="371"/>
      <c r="D52" s="371"/>
      <c r="E52" s="371"/>
      <c r="F52" s="375"/>
      <c r="G52" s="27"/>
      <c r="H52" s="132"/>
      <c r="I52" s="129"/>
      <c r="J52" s="139"/>
      <c r="K52" s="45"/>
      <c r="L52" s="23"/>
    </row>
    <row r="53" spans="1:12" ht="13.5" customHeight="1">
      <c r="A53" s="372">
        <v>13</v>
      </c>
      <c r="B53" s="373">
        <f>VLOOKUP(A53,[1]U14BDL!$B$2:$H$17,2,0)</f>
        <v>3604668</v>
      </c>
      <c r="C53" s="373" t="str">
        <f>VLOOKUP(A53,[1]U14BDL!$B$2:$H$17,3,0)</f>
        <v>齋藤　暖</v>
      </c>
      <c r="D53" s="373" t="s">
        <v>98</v>
      </c>
      <c r="E53" s="373" t="str">
        <f>VLOOKUP(A53,[1]U14BDL!$B$2:$H$17,4,0)</f>
        <v>ＣＳＪ</v>
      </c>
      <c r="F53" s="374" t="s">
        <v>207</v>
      </c>
      <c r="G53" s="27"/>
      <c r="H53" s="132"/>
      <c r="I53" s="129"/>
      <c r="J53" s="124"/>
      <c r="K53" s="45"/>
      <c r="L53" s="23"/>
    </row>
    <row r="54" spans="1:12" ht="13.5" customHeight="1">
      <c r="A54" s="372"/>
      <c r="B54" s="373"/>
      <c r="C54" s="373"/>
      <c r="D54" s="373"/>
      <c r="E54" s="373"/>
      <c r="F54" s="374"/>
      <c r="G54" s="36"/>
      <c r="H54" s="132"/>
      <c r="I54" s="129"/>
      <c r="J54" s="124"/>
      <c r="K54" s="45"/>
      <c r="L54" s="23"/>
    </row>
    <row r="55" spans="1:12" ht="13.5" customHeight="1">
      <c r="A55" s="372"/>
      <c r="B55" s="371">
        <f>VLOOKUP(A53,[1]U14BDL!$B$2:$H$17,5,0)</f>
        <v>3604754</v>
      </c>
      <c r="C55" s="371" t="str">
        <f>VLOOKUP(A53,[1]U14BDL!$B$2:$H$17,6,0)</f>
        <v>大塚　海里</v>
      </c>
      <c r="D55" s="371" t="s">
        <v>209</v>
      </c>
      <c r="E55" s="371" t="str">
        <f>VLOOKUP(A53,[1]U14BDL!$B$2:$H$17,7,0)</f>
        <v>ＣＳＪ</v>
      </c>
      <c r="F55" s="375" t="s">
        <v>13</v>
      </c>
      <c r="G55" s="28"/>
      <c r="H55" s="132"/>
      <c r="I55" s="129"/>
      <c r="J55" s="124"/>
      <c r="K55" s="45"/>
      <c r="L55" s="23"/>
    </row>
    <row r="56" spans="1:12" ht="13.5" customHeight="1">
      <c r="A56" s="372"/>
      <c r="B56" s="371"/>
      <c r="C56" s="371"/>
      <c r="D56" s="371"/>
      <c r="E56" s="371"/>
      <c r="F56" s="375"/>
      <c r="G56" s="29"/>
      <c r="H56" s="136"/>
      <c r="I56" s="129"/>
      <c r="J56" s="124"/>
      <c r="K56" s="45"/>
      <c r="L56" s="23"/>
    </row>
    <row r="57" spans="1:12" ht="13.5" customHeight="1">
      <c r="A57" s="372">
        <v>14</v>
      </c>
      <c r="B57" s="373">
        <v>3604769</v>
      </c>
      <c r="C57" s="373" t="s">
        <v>892</v>
      </c>
      <c r="D57" s="373" t="s">
        <v>98</v>
      </c>
      <c r="E57" s="373" t="s">
        <v>785</v>
      </c>
      <c r="F57" s="374" t="s">
        <v>207</v>
      </c>
      <c r="G57" s="29"/>
      <c r="H57" s="125"/>
      <c r="I57" s="129"/>
      <c r="J57" s="124"/>
      <c r="K57" s="45"/>
      <c r="L57" s="23"/>
    </row>
    <row r="58" spans="1:12" ht="13.5" customHeight="1">
      <c r="A58" s="372"/>
      <c r="B58" s="373"/>
      <c r="C58" s="373"/>
      <c r="D58" s="373"/>
      <c r="E58" s="373"/>
      <c r="F58" s="374"/>
      <c r="G58" s="31"/>
      <c r="H58" s="126"/>
      <c r="I58" s="129"/>
      <c r="J58" s="124"/>
      <c r="K58" s="45"/>
      <c r="L58" s="23"/>
    </row>
    <row r="59" spans="1:12" ht="13.5" customHeight="1">
      <c r="A59" s="372"/>
      <c r="B59" s="371">
        <v>3604929</v>
      </c>
      <c r="C59" s="371" t="s">
        <v>862</v>
      </c>
      <c r="D59" s="371" t="s">
        <v>5</v>
      </c>
      <c r="E59" s="371" t="s">
        <v>785</v>
      </c>
      <c r="F59" s="375" t="s">
        <v>6</v>
      </c>
      <c r="G59" s="27"/>
      <c r="H59" s="29"/>
      <c r="I59" s="37"/>
      <c r="K59" s="45"/>
      <c r="L59" s="23"/>
    </row>
    <row r="60" spans="1:12" ht="13.5" customHeight="1">
      <c r="A60" s="372"/>
      <c r="B60" s="371"/>
      <c r="C60" s="371"/>
      <c r="D60" s="371"/>
      <c r="E60" s="371"/>
      <c r="F60" s="375"/>
      <c r="G60" s="27"/>
      <c r="H60" s="29"/>
      <c r="I60" s="120"/>
      <c r="K60" s="45"/>
      <c r="L60" s="23"/>
    </row>
    <row r="61" spans="1:12" ht="13.5" customHeight="1">
      <c r="A61" s="372">
        <v>15</v>
      </c>
      <c r="B61" s="373">
        <v>3604655</v>
      </c>
      <c r="C61" s="373" t="s">
        <v>893</v>
      </c>
      <c r="D61" s="373" t="s">
        <v>5</v>
      </c>
      <c r="E61" s="373" t="s">
        <v>894</v>
      </c>
      <c r="F61" s="374" t="s">
        <v>6</v>
      </c>
      <c r="G61" s="27"/>
      <c r="H61" s="29"/>
      <c r="I61" s="124"/>
      <c r="K61" s="45"/>
      <c r="L61" s="23"/>
    </row>
    <row r="62" spans="1:12" ht="13.5" customHeight="1">
      <c r="A62" s="372"/>
      <c r="B62" s="373"/>
      <c r="C62" s="373"/>
      <c r="D62" s="373"/>
      <c r="E62" s="373"/>
      <c r="F62" s="374"/>
      <c r="G62" s="36"/>
      <c r="H62" s="29"/>
      <c r="I62" s="124"/>
      <c r="K62" s="45"/>
      <c r="L62" s="23"/>
    </row>
    <row r="63" spans="1:12" ht="13.5" customHeight="1">
      <c r="A63" s="372"/>
      <c r="B63" s="371">
        <v>3604722</v>
      </c>
      <c r="C63" s="371" t="s">
        <v>806</v>
      </c>
      <c r="D63" s="371" t="s">
        <v>5</v>
      </c>
      <c r="E63" s="371" t="s">
        <v>785</v>
      </c>
      <c r="F63" s="375" t="s">
        <v>6</v>
      </c>
      <c r="G63" s="28"/>
      <c r="H63" s="38"/>
      <c r="K63" s="45"/>
      <c r="L63" s="23"/>
    </row>
    <row r="64" spans="1:12" ht="13.5" customHeight="1">
      <c r="A64" s="372"/>
      <c r="B64" s="371"/>
      <c r="C64" s="371"/>
      <c r="D64" s="371"/>
      <c r="E64" s="371"/>
      <c r="F64" s="375"/>
      <c r="G64" s="29"/>
      <c r="H64" s="39"/>
      <c r="K64" s="45"/>
      <c r="L64" s="23"/>
    </row>
    <row r="65" spans="1:12" ht="13.5" customHeight="1">
      <c r="A65" s="372">
        <v>16</v>
      </c>
      <c r="B65" s="373">
        <f>VLOOKUP(A65,[1]U14BDL!$B$2:$H$17,2,0)</f>
        <v>3604619</v>
      </c>
      <c r="C65" s="373" t="str">
        <f>VLOOKUP(A65,[1]U14BDL!$B$2:$H$17,3,0)</f>
        <v>田子　開翔</v>
      </c>
      <c r="D65" s="373" t="s">
        <v>210</v>
      </c>
      <c r="E65" s="373" t="str">
        <f>VLOOKUP(A65,[1]U14BDL!$B$2:$H$17,4,0)</f>
        <v>ＫＣＪＴＡ</v>
      </c>
      <c r="F65" s="374" t="s">
        <v>99</v>
      </c>
      <c r="G65" s="29"/>
      <c r="H65" s="132"/>
      <c r="K65" s="45"/>
      <c r="L65" s="23"/>
    </row>
    <row r="66" spans="1:12" ht="13.5" customHeight="1">
      <c r="A66" s="372"/>
      <c r="B66" s="373"/>
      <c r="C66" s="373"/>
      <c r="D66" s="373"/>
      <c r="E66" s="373"/>
      <c r="F66" s="374"/>
      <c r="G66" s="31"/>
      <c r="H66" s="27"/>
      <c r="K66" s="45"/>
      <c r="L66" s="23"/>
    </row>
    <row r="67" spans="1:12" ht="13.5" customHeight="1">
      <c r="A67" s="372"/>
      <c r="B67" s="371">
        <f>VLOOKUP(A65,[1]U14BDL!$B$2:$H$17,5,0)</f>
        <v>3604620</v>
      </c>
      <c r="C67" s="371" t="str">
        <f>VLOOKUP(A65,[1]U14BDL!$B$2:$H$17,6,0)</f>
        <v>三浦　侑也</v>
      </c>
      <c r="D67" s="371" t="s">
        <v>5</v>
      </c>
      <c r="E67" s="371" t="str">
        <f>VLOOKUP(A65,[1]U14BDL!$B$2:$H$17,7,0)</f>
        <v>ＫＣＪＴＡ</v>
      </c>
      <c r="F67" s="375" t="s">
        <v>99</v>
      </c>
      <c r="G67" s="27"/>
      <c r="H67" s="27"/>
      <c r="K67" s="45"/>
      <c r="L67" s="23"/>
    </row>
    <row r="68" spans="1:12" ht="13.5" customHeight="1">
      <c r="A68" s="372"/>
      <c r="B68" s="371"/>
      <c r="C68" s="371"/>
      <c r="D68" s="371"/>
      <c r="E68" s="371"/>
      <c r="F68" s="375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76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9.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1" spans="1:21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21" ht="14.25" customHeight="1">
      <c r="A2" s="1" t="s">
        <v>65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21" ht="13.5" customHeight="1">
      <c r="A3" s="6"/>
      <c r="B3" s="6"/>
      <c r="C3" s="5"/>
      <c r="D3" s="5"/>
      <c r="E3" s="5"/>
      <c r="F3" s="5"/>
      <c r="G3" s="7">
        <v>1</v>
      </c>
      <c r="H3" s="8" t="s">
        <v>1</v>
      </c>
      <c r="I3" s="8" t="s">
        <v>2</v>
      </c>
      <c r="J3" s="8" t="s">
        <v>3</v>
      </c>
      <c r="K3" s="9" t="s">
        <v>4</v>
      </c>
      <c r="L3" s="7" t="s">
        <v>4</v>
      </c>
    </row>
    <row r="4" spans="1:21" ht="12" customHeight="1">
      <c r="A4" s="367">
        <v>1</v>
      </c>
      <c r="B4" s="395">
        <f>VLOOKUP(A4,[1]U14GSL!$B$2:$E$33,2,0)</f>
        <v>3652640</v>
      </c>
      <c r="C4" s="395" t="str">
        <f>VLOOKUP(A4,[1]U14GSL!$B$2:$E$33,3,0)</f>
        <v>長谷川　美愛</v>
      </c>
      <c r="D4" s="381" t="s">
        <v>5</v>
      </c>
      <c r="E4" s="395" t="str">
        <f>VLOOKUP(A4,[1]U14GSL!$B$2:$E$33,4,0)</f>
        <v>ＣＳＪ</v>
      </c>
      <c r="F4" s="381" t="s">
        <v>6</v>
      </c>
      <c r="G4" s="10"/>
      <c r="H4" s="4"/>
      <c r="I4" s="4"/>
      <c r="J4" s="4"/>
      <c r="K4" s="4"/>
      <c r="L4" s="4"/>
      <c r="M4" s="4"/>
    </row>
    <row r="5" spans="1:21" ht="12" customHeight="1">
      <c r="A5" s="367"/>
      <c r="B5" s="395"/>
      <c r="C5" s="395"/>
      <c r="D5" s="381"/>
      <c r="E5" s="395"/>
      <c r="F5" s="381"/>
      <c r="G5" s="11"/>
      <c r="H5" s="140"/>
      <c r="I5" s="4"/>
      <c r="J5" s="4"/>
      <c r="K5" s="4"/>
      <c r="L5" s="4"/>
      <c r="M5" s="4"/>
    </row>
    <row r="6" spans="1:21" ht="12" customHeight="1">
      <c r="A6" s="367">
        <v>2</v>
      </c>
      <c r="B6" s="395" t="str">
        <f>VLOOKUP(A6,[1]U14GSL!$B$2:$E$33,2,0)</f>
        <v>Ｂｙｅ</v>
      </c>
      <c r="C6" s="395"/>
      <c r="D6" s="381" t="s">
        <v>5</v>
      </c>
      <c r="E6" s="395"/>
      <c r="F6" s="381" t="s">
        <v>6</v>
      </c>
      <c r="G6" s="14"/>
      <c r="H6" s="11"/>
      <c r="I6" s="4"/>
      <c r="J6" s="4"/>
      <c r="K6" s="4"/>
      <c r="L6" s="4"/>
      <c r="M6" s="4"/>
    </row>
    <row r="7" spans="1:21" ht="12" customHeight="1">
      <c r="A7" s="367"/>
      <c r="B7" s="395"/>
      <c r="C7" s="395"/>
      <c r="D7" s="381"/>
      <c r="E7" s="395"/>
      <c r="F7" s="381"/>
      <c r="G7" s="4"/>
      <c r="H7" s="141"/>
      <c r="I7" s="140"/>
      <c r="J7" s="4"/>
      <c r="K7" s="4"/>
      <c r="L7" s="4"/>
      <c r="M7" s="4"/>
    </row>
    <row r="8" spans="1:21" ht="12" customHeight="1">
      <c r="A8" s="367">
        <v>3</v>
      </c>
      <c r="B8" s="395">
        <f>VLOOKUP(A8,[1]U14GSL!$B$2:$E$33,2,0)</f>
        <v>3652452</v>
      </c>
      <c r="C8" s="395" t="str">
        <f>VLOOKUP(A8,[1]U14GSL!$B$2:$E$33,3,0)</f>
        <v>小湊　美波</v>
      </c>
      <c r="D8" s="381" t="s">
        <v>5</v>
      </c>
      <c r="E8" s="395" t="str">
        <f>VLOOKUP(A8,[1]U14GSL!$B$2:$E$33,4,0)</f>
        <v>エースＴＡ</v>
      </c>
      <c r="F8" s="381" t="s">
        <v>6</v>
      </c>
      <c r="G8" s="10"/>
      <c r="H8" s="141"/>
      <c r="I8" s="11"/>
      <c r="J8" s="4"/>
      <c r="K8" s="4"/>
      <c r="L8" s="4"/>
      <c r="M8" s="4"/>
    </row>
    <row r="9" spans="1:21" ht="12" customHeight="1">
      <c r="A9" s="367"/>
      <c r="B9" s="395"/>
      <c r="C9" s="395"/>
      <c r="D9" s="381"/>
      <c r="E9" s="395"/>
      <c r="F9" s="381"/>
      <c r="G9" s="11"/>
      <c r="H9" s="142"/>
      <c r="I9" s="141"/>
      <c r="J9" s="4"/>
      <c r="K9" s="4"/>
      <c r="L9" s="4"/>
      <c r="M9" s="4"/>
    </row>
    <row r="10" spans="1:21" ht="12" customHeight="1">
      <c r="A10" s="367">
        <v>4</v>
      </c>
      <c r="B10" s="395">
        <f>VLOOKUP(A10,[1]U14GSL!$B$2:$E$33,2,0)</f>
        <v>3652646</v>
      </c>
      <c r="C10" s="395" t="str">
        <f>VLOOKUP(A10,[1]U14GSL!$B$2:$E$33,3,0)</f>
        <v>伏見　茜音</v>
      </c>
      <c r="D10" s="381" t="s">
        <v>5</v>
      </c>
      <c r="E10" s="406" t="str">
        <f>VLOOKUP(A10,[1]U14GSL!$B$2:$E$33,4,0)</f>
        <v>Ｆｕｎ　ｔｏ　Ｔｅｎｎｉｓ</v>
      </c>
      <c r="F10" s="381" t="s">
        <v>6</v>
      </c>
      <c r="G10" s="14"/>
      <c r="H10" s="4"/>
      <c r="I10" s="141"/>
      <c r="J10" s="4"/>
      <c r="K10" s="4"/>
      <c r="L10" s="4"/>
      <c r="M10" s="4"/>
    </row>
    <row r="11" spans="1:21" ht="12" customHeight="1">
      <c r="A11" s="367"/>
      <c r="B11" s="395"/>
      <c r="C11" s="395"/>
      <c r="D11" s="381"/>
      <c r="E11" s="406"/>
      <c r="F11" s="381"/>
      <c r="G11" s="4"/>
      <c r="H11" s="4"/>
      <c r="I11" s="141"/>
      <c r="J11" s="140"/>
      <c r="K11" s="4"/>
      <c r="L11" s="4"/>
      <c r="M11" s="4"/>
    </row>
    <row r="12" spans="1:21" ht="12" customHeight="1">
      <c r="A12" s="367">
        <v>5</v>
      </c>
      <c r="B12" s="395">
        <f>VLOOKUP(A12,[1]U14GSL!$B$2:$E$33,2,0)</f>
        <v>3652551</v>
      </c>
      <c r="C12" s="395" t="str">
        <f>VLOOKUP(A12,[1]U14GSL!$B$2:$E$33,3,0)</f>
        <v>根本　明莉</v>
      </c>
      <c r="D12" s="381" t="s">
        <v>5</v>
      </c>
      <c r="E12" s="406" t="str">
        <f>VLOOKUP(A12,[1]U14GSL!$B$2:$E$33,4,0)</f>
        <v>ＮＪＴＣ</v>
      </c>
      <c r="F12" s="381" t="s">
        <v>6</v>
      </c>
      <c r="G12" s="10"/>
      <c r="H12" s="4"/>
      <c r="I12" s="141"/>
      <c r="J12" s="11"/>
      <c r="K12" s="4"/>
      <c r="L12" s="4"/>
      <c r="M12" s="4"/>
    </row>
    <row r="13" spans="1:21" ht="12" customHeight="1">
      <c r="A13" s="367"/>
      <c r="B13" s="395"/>
      <c r="C13" s="395"/>
      <c r="D13" s="381"/>
      <c r="E13" s="406"/>
      <c r="F13" s="381"/>
      <c r="G13" s="11"/>
      <c r="H13" s="140"/>
      <c r="I13" s="141"/>
      <c r="J13" s="141"/>
      <c r="K13" s="4"/>
      <c r="L13" s="4"/>
      <c r="M13" s="4"/>
      <c r="T13" s="21"/>
    </row>
    <row r="14" spans="1:21" ht="12" customHeight="1">
      <c r="A14" s="367">
        <v>6</v>
      </c>
      <c r="B14" s="395">
        <f>VLOOKUP(A14,[1]U14GSL!$B$2:$E$33,2,0)</f>
        <v>3652602</v>
      </c>
      <c r="C14" s="395" t="str">
        <f>VLOOKUP(A14,[1]U14GSL!$B$2:$E$33,3,0)</f>
        <v>大貫　桃果</v>
      </c>
      <c r="D14" s="381" t="s">
        <v>5</v>
      </c>
      <c r="E14" s="395" t="str">
        <f>VLOOKUP(A14,[1]U14GSL!$B$2:$E$33,4,0)</f>
        <v>Ａｓｃｈ Ｔ．Ａ</v>
      </c>
      <c r="F14" s="381" t="s">
        <v>6</v>
      </c>
      <c r="G14" s="14"/>
      <c r="H14" s="4"/>
      <c r="I14" s="143"/>
      <c r="J14" s="141"/>
      <c r="K14" s="4"/>
      <c r="L14" s="4"/>
      <c r="M14" s="4"/>
      <c r="T14" s="21"/>
      <c r="U14" s="21"/>
    </row>
    <row r="15" spans="1:21" ht="12" customHeight="1">
      <c r="A15" s="367"/>
      <c r="B15" s="395"/>
      <c r="C15" s="395"/>
      <c r="D15" s="381"/>
      <c r="E15" s="395"/>
      <c r="F15" s="381"/>
      <c r="G15" s="4"/>
      <c r="H15" s="141"/>
      <c r="I15" s="142"/>
      <c r="J15" s="141"/>
      <c r="K15" s="4"/>
      <c r="L15" s="4"/>
      <c r="M15" s="4"/>
      <c r="O15" s="25"/>
      <c r="P15" s="25"/>
      <c r="Q15" s="25"/>
      <c r="R15" s="25"/>
      <c r="S15" s="25"/>
      <c r="T15" s="21"/>
      <c r="U15" s="21"/>
    </row>
    <row r="16" spans="1:21" ht="12" customHeight="1">
      <c r="A16" s="367">
        <v>7</v>
      </c>
      <c r="B16" s="395">
        <f>VLOOKUP(A16,[1]U14GSL!$B$2:$E$33,2,0)</f>
        <v>3652601</v>
      </c>
      <c r="C16" s="395" t="str">
        <f>VLOOKUP(A16,[1]U14GSL!$B$2:$E$33,3,0)</f>
        <v>山本　瑠璃</v>
      </c>
      <c r="D16" s="381" t="s">
        <v>5</v>
      </c>
      <c r="E16" s="395" t="str">
        <f>VLOOKUP(A16,[1]U14GSL!$B$2:$E$33,4,0)</f>
        <v>ＫＣＪＴＡ</v>
      </c>
      <c r="F16" s="381" t="s">
        <v>6</v>
      </c>
      <c r="G16" s="10"/>
      <c r="H16" s="141"/>
      <c r="I16" s="4"/>
      <c r="J16" s="141"/>
      <c r="K16" s="4"/>
      <c r="L16" s="4"/>
      <c r="M16" s="4"/>
      <c r="T16" s="21"/>
      <c r="U16" s="21"/>
    </row>
    <row r="17" spans="1:13" ht="12" customHeight="1">
      <c r="A17" s="367"/>
      <c r="B17" s="395"/>
      <c r="C17" s="395"/>
      <c r="D17" s="381"/>
      <c r="E17" s="395"/>
      <c r="F17" s="381"/>
      <c r="G17" s="11"/>
      <c r="H17" s="142"/>
      <c r="I17" s="4"/>
      <c r="J17" s="141"/>
      <c r="K17" s="4"/>
      <c r="L17" s="4"/>
      <c r="M17" s="4"/>
    </row>
    <row r="18" spans="1:13" ht="12" customHeight="1">
      <c r="A18" s="367">
        <v>8</v>
      </c>
      <c r="B18" s="395">
        <f>VLOOKUP(A18,[1]U14GSL!$B$2:$E$33,2,0)</f>
        <v>3652586</v>
      </c>
      <c r="C18" s="395" t="str">
        <f>VLOOKUP(A18,[1]U14GSL!$B$2:$E$33,3,0)</f>
        <v>松本　陽玖</v>
      </c>
      <c r="D18" s="381" t="s">
        <v>5</v>
      </c>
      <c r="E18" s="395" t="str">
        <f>VLOOKUP(A18,[1]U14GSL!$B$2:$E$33,4,0)</f>
        <v>ＮＦＳＣ</v>
      </c>
      <c r="F18" s="381" t="s">
        <v>6</v>
      </c>
      <c r="G18" s="14"/>
      <c r="H18" s="4"/>
      <c r="I18" s="4"/>
      <c r="J18" s="141"/>
      <c r="K18" s="4"/>
      <c r="L18" s="4"/>
      <c r="M18" s="4"/>
    </row>
    <row r="19" spans="1:13" ht="12" customHeight="1">
      <c r="A19" s="367"/>
      <c r="B19" s="395"/>
      <c r="C19" s="395"/>
      <c r="D19" s="381"/>
      <c r="E19" s="395"/>
      <c r="F19" s="381"/>
      <c r="G19" s="4"/>
      <c r="H19" s="4"/>
      <c r="I19" s="4"/>
      <c r="J19" s="141"/>
      <c r="K19" s="140"/>
      <c r="L19" s="4"/>
      <c r="M19" s="4"/>
    </row>
    <row r="20" spans="1:13" ht="12" customHeight="1">
      <c r="A20" s="367">
        <v>9</v>
      </c>
      <c r="B20" s="395">
        <f>VLOOKUP(A20,[1]U14GSL!$B$2:$E$33,2,0)</f>
        <v>3652554</v>
      </c>
      <c r="C20" s="395" t="str">
        <f>VLOOKUP(A20,[1]U14GSL!$B$2:$E$33,3,0)</f>
        <v>土井　陽愛</v>
      </c>
      <c r="D20" s="381" t="s">
        <v>5</v>
      </c>
      <c r="E20" s="395" t="str">
        <f>VLOOKUP(A20,[1]U14GSL!$B$2:$E$33,4,0)</f>
        <v>ＣＳＪ</v>
      </c>
      <c r="F20" s="381" t="s">
        <v>6</v>
      </c>
      <c r="G20" s="10"/>
      <c r="H20" s="4"/>
      <c r="I20" s="4"/>
      <c r="J20" s="141"/>
      <c r="K20" s="11"/>
      <c r="L20" s="4"/>
      <c r="M20" s="4"/>
    </row>
    <row r="21" spans="1:13" ht="12" customHeight="1">
      <c r="A21" s="367"/>
      <c r="B21" s="395"/>
      <c r="C21" s="395"/>
      <c r="D21" s="381"/>
      <c r="E21" s="395"/>
      <c r="F21" s="381"/>
      <c r="G21" s="11"/>
      <c r="H21" s="140"/>
      <c r="I21" s="4"/>
      <c r="J21" s="141"/>
      <c r="K21" s="141"/>
      <c r="L21" s="4"/>
      <c r="M21" s="4"/>
    </row>
    <row r="22" spans="1:13" ht="12" customHeight="1">
      <c r="A22" s="367">
        <v>10</v>
      </c>
      <c r="B22" s="395">
        <f>VLOOKUP(A22,[1]U14GSL!$B$2:$E$33,2,0)</f>
        <v>3652598</v>
      </c>
      <c r="C22" s="395" t="str">
        <f>VLOOKUP(A22,[1]U14GSL!$B$2:$E$33,3,0)</f>
        <v>山本　夢</v>
      </c>
      <c r="D22" s="381" t="s">
        <v>5</v>
      </c>
      <c r="E22" s="395" t="str">
        <f>VLOOKUP(A22,[1]U14GSL!$B$2:$E$33,4,0)</f>
        <v>ＮＪＴＣ</v>
      </c>
      <c r="F22" s="381" t="s">
        <v>6</v>
      </c>
      <c r="G22" s="14"/>
      <c r="H22" s="11"/>
      <c r="I22" s="4"/>
      <c r="J22" s="141"/>
      <c r="K22" s="141"/>
      <c r="L22" s="4"/>
      <c r="M22" s="4"/>
    </row>
    <row r="23" spans="1:13" ht="12" customHeight="1">
      <c r="A23" s="367"/>
      <c r="B23" s="395"/>
      <c r="C23" s="395"/>
      <c r="D23" s="381"/>
      <c r="E23" s="395"/>
      <c r="F23" s="381"/>
      <c r="G23" s="4"/>
      <c r="H23" s="141"/>
      <c r="I23" s="140"/>
      <c r="J23" s="141"/>
      <c r="K23" s="141"/>
      <c r="L23" s="4"/>
      <c r="M23" s="4"/>
    </row>
    <row r="24" spans="1:13" ht="12" customHeight="1">
      <c r="A24" s="367">
        <v>11</v>
      </c>
      <c r="B24" s="395">
        <f>VLOOKUP(A24,[1]U14GSL!$B$2:$E$33,2,0)</f>
        <v>3652564</v>
      </c>
      <c r="C24" s="395" t="str">
        <f>VLOOKUP(A24,[1]U14GSL!$B$2:$E$33,3,0)</f>
        <v>森　七海</v>
      </c>
      <c r="D24" s="381" t="s">
        <v>5</v>
      </c>
      <c r="E24" s="395" t="str">
        <f>VLOOKUP(A24,[1]U14GSL!$B$2:$E$33,4,0)</f>
        <v>エースＴＡ</v>
      </c>
      <c r="F24" s="381" t="s">
        <v>6</v>
      </c>
      <c r="G24" s="10"/>
      <c r="H24" s="141"/>
      <c r="I24" s="11"/>
      <c r="J24" s="141"/>
      <c r="K24" s="141"/>
      <c r="L24" s="4"/>
      <c r="M24" s="4"/>
    </row>
    <row r="25" spans="1:13" ht="12" customHeight="1">
      <c r="A25" s="367"/>
      <c r="B25" s="395"/>
      <c r="C25" s="395"/>
      <c r="D25" s="381"/>
      <c r="E25" s="395"/>
      <c r="F25" s="381"/>
      <c r="G25" s="11"/>
      <c r="H25" s="142"/>
      <c r="I25" s="141"/>
      <c r="J25" s="141"/>
      <c r="K25" s="141"/>
      <c r="L25" s="4"/>
      <c r="M25" s="4"/>
    </row>
    <row r="26" spans="1:13" ht="12" customHeight="1">
      <c r="A26" s="367">
        <v>12</v>
      </c>
      <c r="B26" s="395">
        <f>VLOOKUP(A26,[1]U14GSL!$B$2:$E$33,2,0)</f>
        <v>3652547</v>
      </c>
      <c r="C26" s="395" t="str">
        <f>VLOOKUP(A26,[1]U14GSL!$B$2:$E$33,3,0)</f>
        <v>糸賀　咲和</v>
      </c>
      <c r="D26" s="381" t="s">
        <v>5</v>
      </c>
      <c r="E26" s="406" t="str">
        <f>VLOOKUP(A26,[1]U14GSL!$B$2:$E$33,4,0)</f>
        <v>Ｔ－１</v>
      </c>
      <c r="F26" s="381" t="s">
        <v>6</v>
      </c>
      <c r="G26" s="14"/>
      <c r="H26" s="4"/>
      <c r="I26" s="141"/>
      <c r="J26" s="141"/>
      <c r="K26" s="141"/>
      <c r="L26" s="4"/>
      <c r="M26" s="4"/>
    </row>
    <row r="27" spans="1:13" ht="12" customHeight="1">
      <c r="A27" s="367"/>
      <c r="B27" s="395"/>
      <c r="C27" s="395"/>
      <c r="D27" s="381"/>
      <c r="E27" s="406"/>
      <c r="F27" s="381"/>
      <c r="G27" s="4"/>
      <c r="H27" s="4"/>
      <c r="I27" s="141"/>
      <c r="J27" s="142"/>
      <c r="K27" s="141"/>
      <c r="L27" s="4"/>
      <c r="M27" s="4"/>
    </row>
    <row r="28" spans="1:13" ht="12" customHeight="1">
      <c r="A28" s="367">
        <v>13</v>
      </c>
      <c r="B28" s="395">
        <f>VLOOKUP(A28,[1]U14GSL!$B$2:$E$33,2,0)</f>
        <v>3652659</v>
      </c>
      <c r="C28" s="395" t="str">
        <f>VLOOKUP(A28,[1]U14GSL!$B$2:$E$33,3,0)</f>
        <v>鉄羅　加恋</v>
      </c>
      <c r="D28" s="381" t="s">
        <v>5</v>
      </c>
      <c r="E28" s="395" t="str">
        <f>VLOOKUP(A28,[1]U14GSL!$B$2:$E$33,4,0)</f>
        <v>ＣＳＪ</v>
      </c>
      <c r="F28" s="381" t="s">
        <v>6</v>
      </c>
      <c r="G28" s="10"/>
      <c r="H28" s="4"/>
      <c r="I28" s="141"/>
      <c r="J28" s="4"/>
      <c r="K28" s="141"/>
      <c r="L28" s="4"/>
      <c r="M28" s="4"/>
    </row>
    <row r="29" spans="1:13" ht="12" customHeight="1">
      <c r="A29" s="367"/>
      <c r="B29" s="395"/>
      <c r="C29" s="395"/>
      <c r="D29" s="381"/>
      <c r="E29" s="395"/>
      <c r="F29" s="381"/>
      <c r="G29" s="11"/>
      <c r="H29" s="140"/>
      <c r="I29" s="141"/>
      <c r="J29" s="4"/>
      <c r="K29" s="141"/>
      <c r="L29" s="4"/>
      <c r="M29" s="4"/>
    </row>
    <row r="30" spans="1:13" ht="12" customHeight="1">
      <c r="A30" s="367">
        <v>14</v>
      </c>
      <c r="B30" s="395">
        <f>VLOOKUP(A30,[1]U14GSL!$B$2:$E$33,2,0)</f>
        <v>3652548</v>
      </c>
      <c r="C30" s="395" t="str">
        <f>VLOOKUP(A30,[1]U14GSL!$B$2:$E$33,3,0)</f>
        <v>片山　葉子</v>
      </c>
      <c r="D30" s="381" t="s">
        <v>5</v>
      </c>
      <c r="E30" s="395" t="str">
        <f>VLOOKUP(A30,[1]U14GSL!$B$2:$E$33,4,0)</f>
        <v>守谷ＴＣ</v>
      </c>
      <c r="F30" s="381" t="s">
        <v>6</v>
      </c>
      <c r="G30" s="14"/>
      <c r="H30" s="4"/>
      <c r="I30" s="143"/>
      <c r="J30" s="4"/>
      <c r="K30" s="141"/>
      <c r="L30" s="4"/>
      <c r="M30" s="4"/>
    </row>
    <row r="31" spans="1:13" ht="12" customHeight="1">
      <c r="A31" s="367"/>
      <c r="B31" s="395"/>
      <c r="C31" s="395"/>
      <c r="D31" s="381"/>
      <c r="E31" s="395"/>
      <c r="F31" s="381"/>
      <c r="G31" s="4"/>
      <c r="H31" s="141"/>
      <c r="I31" s="142"/>
      <c r="J31" s="4"/>
      <c r="K31" s="141"/>
      <c r="L31" s="4"/>
      <c r="M31" s="4"/>
    </row>
    <row r="32" spans="1:13" ht="12" customHeight="1">
      <c r="A32" s="367">
        <v>15</v>
      </c>
      <c r="B32" s="395">
        <f>VLOOKUP(A32,[1]U14GSL!$B$2:$E$33,2,0)</f>
        <v>3652569</v>
      </c>
      <c r="C32" s="395" t="str">
        <f>VLOOKUP(A32,[1]U14GSL!$B$2:$E$33,3,0)</f>
        <v>布谷　莉子</v>
      </c>
      <c r="D32" s="381" t="s">
        <v>5</v>
      </c>
      <c r="E32" s="395" t="str">
        <f>VLOOKUP(A32,[1]U14GSL!$B$2:$E$33,4,0)</f>
        <v>ＣＳＪ</v>
      </c>
      <c r="F32" s="381" t="s">
        <v>6</v>
      </c>
      <c r="G32" s="10"/>
      <c r="H32" s="141"/>
      <c r="I32" s="4"/>
      <c r="J32" s="4"/>
      <c r="K32" s="141"/>
      <c r="L32" s="4"/>
      <c r="M32" s="4"/>
    </row>
    <row r="33" spans="1:13" ht="12" customHeight="1">
      <c r="A33" s="367"/>
      <c r="B33" s="395"/>
      <c r="C33" s="395"/>
      <c r="D33" s="381"/>
      <c r="E33" s="395"/>
      <c r="F33" s="381"/>
      <c r="G33" s="11"/>
      <c r="H33" s="142"/>
      <c r="I33" s="4"/>
      <c r="J33" s="4"/>
      <c r="K33" s="141"/>
      <c r="L33" s="4"/>
      <c r="M33" s="4"/>
    </row>
    <row r="34" spans="1:13" ht="12" customHeight="1">
      <c r="A34" s="367">
        <v>16</v>
      </c>
      <c r="B34" s="395">
        <f>VLOOKUP(A34,[1]U14GSL!$B$2:$E$33,2,0)</f>
        <v>3652575</v>
      </c>
      <c r="C34" s="395" t="str">
        <f>VLOOKUP(A34,[1]U14GSL!$B$2:$E$33,3,0)</f>
        <v>赤松　果林</v>
      </c>
      <c r="D34" s="381" t="s">
        <v>5</v>
      </c>
      <c r="E34" s="395" t="str">
        <f>VLOOKUP(A34,[1]U14GSL!$B$2:$E$33,4,0)</f>
        <v>ＫＣＪＴＡ</v>
      </c>
      <c r="F34" s="381" t="s">
        <v>6</v>
      </c>
      <c r="G34" s="14"/>
      <c r="H34" s="4"/>
      <c r="I34" s="4"/>
      <c r="J34" s="4"/>
      <c r="K34" s="141"/>
      <c r="L34" s="4"/>
      <c r="M34" s="4"/>
    </row>
    <row r="35" spans="1:13" ht="12" customHeight="1">
      <c r="A35" s="367"/>
      <c r="B35" s="395"/>
      <c r="C35" s="395"/>
      <c r="D35" s="381"/>
      <c r="E35" s="395"/>
      <c r="F35" s="381"/>
      <c r="G35" s="4"/>
      <c r="H35" s="4"/>
      <c r="I35" s="4"/>
      <c r="J35" s="4"/>
      <c r="K35" s="141"/>
      <c r="L35" s="140"/>
      <c r="M35" s="4"/>
    </row>
    <row r="36" spans="1:13" ht="12" customHeight="1">
      <c r="A36" s="367">
        <v>17</v>
      </c>
      <c r="B36" s="395">
        <f>VLOOKUP(A36,[1]U14GSL!$B$2:$E$33,2,0)</f>
        <v>3652576</v>
      </c>
      <c r="C36" s="395" t="str">
        <f>VLOOKUP(A36,[1]U14GSL!$B$2:$E$33,3,0)</f>
        <v>渡邊　彩枝</v>
      </c>
      <c r="D36" s="381" t="s">
        <v>5</v>
      </c>
      <c r="E36" s="395" t="str">
        <f>VLOOKUP(A36,[1]U14GSL!$B$2:$E$33,4,0)</f>
        <v>ＮＪＴＣ</v>
      </c>
      <c r="F36" s="381" t="s">
        <v>6</v>
      </c>
      <c r="G36" s="10"/>
      <c r="H36" s="4"/>
      <c r="I36" s="4"/>
      <c r="J36" s="4"/>
      <c r="K36" s="141"/>
      <c r="L36" s="144"/>
      <c r="M36" s="21"/>
    </row>
    <row r="37" spans="1:13" ht="12" customHeight="1">
      <c r="A37" s="367"/>
      <c r="B37" s="395"/>
      <c r="C37" s="395"/>
      <c r="D37" s="381"/>
      <c r="E37" s="395"/>
      <c r="F37" s="381"/>
      <c r="G37" s="11"/>
      <c r="H37" s="140"/>
      <c r="I37" s="4"/>
      <c r="J37" s="4"/>
      <c r="K37" s="141"/>
      <c r="L37" s="21"/>
      <c r="M37" s="21"/>
    </row>
    <row r="38" spans="1:13" ht="12" customHeight="1">
      <c r="A38" s="367">
        <v>18</v>
      </c>
      <c r="B38" s="395">
        <f>VLOOKUP(A38,[1]U14GSL!$B$2:$E$33,2,0)</f>
        <v>3652618</v>
      </c>
      <c r="C38" s="395" t="str">
        <f>VLOOKUP(A38,[1]U14GSL!$B$2:$E$33,3,0)</f>
        <v>矢崎　遥菜</v>
      </c>
      <c r="D38" s="381" t="s">
        <v>5</v>
      </c>
      <c r="E38" s="395" t="str">
        <f>VLOOKUP(A38,[1]U14GSL!$B$2:$E$33,4,0)</f>
        <v>守谷ＴＣ</v>
      </c>
      <c r="F38" s="381" t="s">
        <v>6</v>
      </c>
      <c r="G38" s="14"/>
      <c r="H38" s="11"/>
      <c r="I38" s="4"/>
      <c r="J38" s="4"/>
      <c r="K38" s="141"/>
      <c r="L38" s="21"/>
      <c r="M38" s="21"/>
    </row>
    <row r="39" spans="1:13" ht="12" customHeight="1">
      <c r="A39" s="367"/>
      <c r="B39" s="395"/>
      <c r="C39" s="395"/>
      <c r="D39" s="381"/>
      <c r="E39" s="395"/>
      <c r="F39" s="381"/>
      <c r="G39" s="4"/>
      <c r="H39" s="141"/>
      <c r="I39" s="140"/>
      <c r="J39" s="4"/>
      <c r="K39" s="141"/>
      <c r="L39" s="21"/>
      <c r="M39" s="21"/>
    </row>
    <row r="40" spans="1:13" ht="12" customHeight="1">
      <c r="A40" s="367">
        <v>19</v>
      </c>
      <c r="B40" s="395">
        <f>VLOOKUP(A40,[1]U14GSL!$B$2:$E$33,2,0)</f>
        <v>3652546</v>
      </c>
      <c r="C40" s="395" t="str">
        <f>VLOOKUP(A40,[1]U14GSL!$B$2:$E$33,3,0)</f>
        <v>望月　優衣</v>
      </c>
      <c r="D40" s="381" t="s">
        <v>5</v>
      </c>
      <c r="E40" s="395" t="str">
        <f>VLOOKUP(A40,[1]U14GSL!$B$2:$E$33,4,0)</f>
        <v>エースＴＡ</v>
      </c>
      <c r="F40" s="381" t="s">
        <v>6</v>
      </c>
      <c r="G40" s="10"/>
      <c r="H40" s="141"/>
      <c r="I40" s="11"/>
      <c r="J40" s="4"/>
      <c r="K40" s="141"/>
      <c r="L40" s="21"/>
      <c r="M40" s="21"/>
    </row>
    <row r="41" spans="1:13" ht="12" customHeight="1">
      <c r="A41" s="367"/>
      <c r="B41" s="395"/>
      <c r="C41" s="395"/>
      <c r="D41" s="381"/>
      <c r="E41" s="395"/>
      <c r="F41" s="381"/>
      <c r="G41" s="11"/>
      <c r="H41" s="142"/>
      <c r="I41" s="141"/>
      <c r="J41" s="4"/>
      <c r="K41" s="141"/>
      <c r="L41" s="21"/>
      <c r="M41" s="21"/>
    </row>
    <row r="42" spans="1:13" ht="12" customHeight="1">
      <c r="A42" s="367">
        <v>20</v>
      </c>
      <c r="B42" s="395">
        <f>VLOOKUP(A42,[1]U14GSL!$B$2:$E$33,2,0)</f>
        <v>3652553</v>
      </c>
      <c r="C42" s="395" t="str">
        <f>VLOOKUP(A42,[1]U14GSL!$B$2:$E$33,3,0)</f>
        <v>改田　明優</v>
      </c>
      <c r="D42" s="381" t="s">
        <v>5</v>
      </c>
      <c r="E42" s="395" t="str">
        <f>VLOOKUP(A42,[1]U14GSL!$B$2:$E$33,4,0)</f>
        <v>ＣＳＪ</v>
      </c>
      <c r="F42" s="381" t="s">
        <v>6</v>
      </c>
      <c r="G42" s="14"/>
      <c r="H42" s="4"/>
      <c r="I42" s="141"/>
      <c r="J42" s="4"/>
      <c r="K42" s="141"/>
      <c r="L42" s="21"/>
      <c r="M42" s="21"/>
    </row>
    <row r="43" spans="1:13" ht="12" customHeight="1">
      <c r="A43" s="367"/>
      <c r="B43" s="395"/>
      <c r="C43" s="395"/>
      <c r="D43" s="381"/>
      <c r="E43" s="395"/>
      <c r="F43" s="381"/>
      <c r="G43" s="4"/>
      <c r="H43" s="4"/>
      <c r="I43" s="141"/>
      <c r="J43" s="140"/>
      <c r="K43" s="141"/>
      <c r="L43" s="21"/>
      <c r="M43" s="21"/>
    </row>
    <row r="44" spans="1:13" ht="12" customHeight="1">
      <c r="A44" s="367">
        <v>21</v>
      </c>
      <c r="B44" s="395">
        <f>VLOOKUP(A44,[1]U14GSL!$B$2:$E$33,2,0)</f>
        <v>3652624</v>
      </c>
      <c r="C44" s="395" t="str">
        <f>VLOOKUP(A44,[1]U14GSL!$B$2:$E$33,3,0)</f>
        <v>朝日　芙美佳</v>
      </c>
      <c r="D44" s="381" t="s">
        <v>5</v>
      </c>
      <c r="E44" s="406" t="str">
        <f>VLOOKUP(A44,[1]U14GSL!$B$2:$E$33,4,0)</f>
        <v>Ｆｕｎ　ｔｏ　Ｔｅｎｎｉｓ</v>
      </c>
      <c r="F44" s="381" t="s">
        <v>6</v>
      </c>
      <c r="G44" s="10"/>
      <c r="H44" s="4"/>
      <c r="I44" s="141"/>
      <c r="J44" s="11"/>
      <c r="K44" s="141"/>
      <c r="L44" s="21"/>
      <c r="M44" s="21"/>
    </row>
    <row r="45" spans="1:13" ht="12" customHeight="1">
      <c r="A45" s="367"/>
      <c r="B45" s="395"/>
      <c r="C45" s="395"/>
      <c r="D45" s="381"/>
      <c r="E45" s="406"/>
      <c r="F45" s="381"/>
      <c r="G45" s="11"/>
      <c r="H45" s="140"/>
      <c r="I45" s="141"/>
      <c r="J45" s="141"/>
      <c r="K45" s="141"/>
      <c r="L45" s="21"/>
      <c r="M45" s="21"/>
    </row>
    <row r="46" spans="1:13" ht="12" customHeight="1">
      <c r="A46" s="367">
        <v>22</v>
      </c>
      <c r="B46" s="395">
        <f>VLOOKUP(A46,[1]U14GSL!$B$2:$E$33,2,0)</f>
        <v>3652615</v>
      </c>
      <c r="C46" s="395" t="str">
        <f>VLOOKUP(A46,[1]U14GSL!$B$2:$E$33,3,0)</f>
        <v>尾﨑　さくら</v>
      </c>
      <c r="D46" s="381" t="s">
        <v>5</v>
      </c>
      <c r="E46" s="395" t="str">
        <f>VLOOKUP(A46,[1]U14GSL!$B$2:$E$33,4,0)</f>
        <v>ＫＣＪＴＡ</v>
      </c>
      <c r="F46" s="381" t="s">
        <v>6</v>
      </c>
      <c r="G46" s="14"/>
      <c r="H46" s="4"/>
      <c r="I46" s="143"/>
      <c r="J46" s="141"/>
      <c r="K46" s="141"/>
      <c r="L46" s="21"/>
      <c r="M46" s="21"/>
    </row>
    <row r="47" spans="1:13" ht="12" customHeight="1">
      <c r="A47" s="367"/>
      <c r="B47" s="395"/>
      <c r="C47" s="395"/>
      <c r="D47" s="381"/>
      <c r="E47" s="395"/>
      <c r="F47" s="381"/>
      <c r="G47" s="4"/>
      <c r="H47" s="141"/>
      <c r="I47" s="142"/>
      <c r="J47" s="141"/>
      <c r="K47" s="141"/>
      <c r="L47" s="21"/>
      <c r="M47" s="21"/>
    </row>
    <row r="48" spans="1:13" ht="12" customHeight="1">
      <c r="A48" s="367">
        <v>23</v>
      </c>
      <c r="B48" s="395">
        <f>VLOOKUP(A48,[1]U14GSL!$B$2:$E$33,2,0)</f>
        <v>3652544</v>
      </c>
      <c r="C48" s="395" t="str">
        <f>VLOOKUP(A48,[1]U14GSL!$B$2:$E$33,3,0)</f>
        <v>深野　莉々子</v>
      </c>
      <c r="D48" s="381" t="s">
        <v>5</v>
      </c>
      <c r="E48" s="395" t="str">
        <f>VLOOKUP(A48,[1]U14GSL!$B$2:$E$33,4,0)</f>
        <v>Ａｓｃｈ Ｔ．Ａ</v>
      </c>
      <c r="F48" s="381" t="s">
        <v>6</v>
      </c>
      <c r="G48" s="10"/>
      <c r="H48" s="141"/>
      <c r="I48" s="4"/>
      <c r="J48" s="141"/>
      <c r="K48" s="141"/>
      <c r="L48" s="21"/>
      <c r="M48" s="21"/>
    </row>
    <row r="49" spans="1:13" ht="12" customHeight="1">
      <c r="A49" s="367"/>
      <c r="B49" s="395"/>
      <c r="C49" s="395"/>
      <c r="D49" s="381"/>
      <c r="E49" s="395"/>
      <c r="F49" s="381"/>
      <c r="G49" s="11"/>
      <c r="H49" s="142"/>
      <c r="I49" s="4"/>
      <c r="J49" s="141"/>
      <c r="K49" s="141"/>
      <c r="L49" s="21"/>
      <c r="M49" s="21"/>
    </row>
    <row r="50" spans="1:13" ht="12" customHeight="1">
      <c r="A50" s="367">
        <v>24</v>
      </c>
      <c r="B50" s="395">
        <f>VLOOKUP(A50,[1]U14GSL!$B$2:$E$33,2,0)</f>
        <v>3652519</v>
      </c>
      <c r="C50" s="395" t="str">
        <f>VLOOKUP(A50,[1]U14GSL!$B$2:$E$33,3,0)</f>
        <v>二瓶　ひなた</v>
      </c>
      <c r="D50" s="381" t="s">
        <v>5</v>
      </c>
      <c r="E50" s="395" t="str">
        <f>VLOOKUP(A50,[1]U14GSL!$B$2:$E$33,4,0)</f>
        <v>ＣＳＪ</v>
      </c>
      <c r="F50" s="381" t="s">
        <v>6</v>
      </c>
      <c r="G50" s="14"/>
      <c r="H50" s="4"/>
      <c r="I50" s="4"/>
      <c r="J50" s="141"/>
      <c r="K50" s="141"/>
      <c r="L50" s="21"/>
      <c r="M50" s="21"/>
    </row>
    <row r="51" spans="1:13" ht="12" customHeight="1">
      <c r="A51" s="367"/>
      <c r="B51" s="395"/>
      <c r="C51" s="395"/>
      <c r="D51" s="381"/>
      <c r="E51" s="395"/>
      <c r="F51" s="381"/>
      <c r="G51" s="4"/>
      <c r="H51" s="4"/>
      <c r="I51" s="4"/>
      <c r="J51" s="141"/>
      <c r="K51" s="142"/>
      <c r="L51" s="21"/>
      <c r="M51" s="21"/>
    </row>
    <row r="52" spans="1:13" ht="12" customHeight="1">
      <c r="A52" s="367">
        <v>25</v>
      </c>
      <c r="B52" s="395">
        <f>VLOOKUP(A52,[1]U14GSL!$B$2:$E$33,2,0)</f>
        <v>3652587</v>
      </c>
      <c r="C52" s="395" t="str">
        <f>VLOOKUP(A52,[1]U14GSL!$B$2:$E$33,3,0)</f>
        <v>石川　莉咲</v>
      </c>
      <c r="D52" s="381" t="s">
        <v>5</v>
      </c>
      <c r="E52" s="395" t="str">
        <f>VLOOKUP(A52,[1]U14GSL!$B$2:$E$33,4,0)</f>
        <v>ＫＣＪＴＡ</v>
      </c>
      <c r="F52" s="381" t="s">
        <v>6</v>
      </c>
      <c r="G52" s="10"/>
      <c r="H52" s="4"/>
      <c r="I52" s="4"/>
      <c r="J52" s="141"/>
      <c r="K52" s="4"/>
      <c r="L52" s="21"/>
      <c r="M52" s="21"/>
    </row>
    <row r="53" spans="1:13" ht="12" customHeight="1">
      <c r="A53" s="367"/>
      <c r="B53" s="395"/>
      <c r="C53" s="395"/>
      <c r="D53" s="381"/>
      <c r="E53" s="395"/>
      <c r="F53" s="381"/>
      <c r="G53" s="11"/>
      <c r="H53" s="140"/>
      <c r="I53" s="4"/>
      <c r="J53" s="141"/>
      <c r="K53" s="4"/>
      <c r="L53" s="21"/>
      <c r="M53" s="21"/>
    </row>
    <row r="54" spans="1:13" ht="12" customHeight="1">
      <c r="A54" s="367">
        <v>26</v>
      </c>
      <c r="B54" s="395">
        <f>VLOOKUP(A54,[1]U14GSL!$B$2:$E$33,2,0)</f>
        <v>3652580</v>
      </c>
      <c r="C54" s="395" t="str">
        <f>VLOOKUP(A54,[1]U14GSL!$B$2:$E$33,3,0)</f>
        <v>黛　花鈴</v>
      </c>
      <c r="D54" s="381" t="s">
        <v>5</v>
      </c>
      <c r="E54" s="395" t="str">
        <f>VLOOKUP(A54,[1]U14GSL!$B$2:$E$33,4,0)</f>
        <v>ＮＪＴＣ</v>
      </c>
      <c r="F54" s="381" t="s">
        <v>6</v>
      </c>
      <c r="G54" s="14"/>
      <c r="H54" s="11"/>
      <c r="I54" s="4"/>
      <c r="J54" s="141"/>
      <c r="K54" s="4"/>
      <c r="L54" s="21"/>
      <c r="M54" s="21"/>
    </row>
    <row r="55" spans="1:13" ht="12" customHeight="1">
      <c r="A55" s="367"/>
      <c r="B55" s="395"/>
      <c r="C55" s="395"/>
      <c r="D55" s="381"/>
      <c r="E55" s="395"/>
      <c r="F55" s="381"/>
      <c r="G55" s="4"/>
      <c r="H55" s="141"/>
      <c r="I55" s="140"/>
      <c r="J55" s="141"/>
      <c r="K55" s="4"/>
      <c r="L55" s="21"/>
      <c r="M55" s="21"/>
    </row>
    <row r="56" spans="1:13" ht="12" customHeight="1">
      <c r="A56" s="367">
        <v>27</v>
      </c>
      <c r="B56" s="395">
        <f>VLOOKUP(A56,[1]U14GSL!$B$2:$E$33,2,0)</f>
        <v>3652637</v>
      </c>
      <c r="C56" s="395" t="str">
        <f>VLOOKUP(A56,[1]U14GSL!$B$2:$E$33,3,0)</f>
        <v>鈴木　宙奈</v>
      </c>
      <c r="D56" s="381" t="s">
        <v>5</v>
      </c>
      <c r="E56" s="395" t="str">
        <f>VLOOKUP(A56,[1]U14GSL!$B$2:$E$33,4,0)</f>
        <v>ＣＳＪ</v>
      </c>
      <c r="F56" s="381" t="s">
        <v>6</v>
      </c>
      <c r="G56" s="10"/>
      <c r="H56" s="141"/>
      <c r="I56" s="11"/>
      <c r="J56" s="141"/>
      <c r="K56" s="4"/>
      <c r="L56" s="21"/>
      <c r="M56" s="21"/>
    </row>
    <row r="57" spans="1:13" ht="12" customHeight="1">
      <c r="A57" s="367"/>
      <c r="B57" s="395"/>
      <c r="C57" s="395"/>
      <c r="D57" s="381"/>
      <c r="E57" s="395"/>
      <c r="F57" s="381"/>
      <c r="G57" s="11"/>
      <c r="H57" s="142"/>
      <c r="I57" s="141"/>
      <c r="J57" s="141"/>
      <c r="K57" s="4"/>
      <c r="L57" s="21"/>
      <c r="M57" s="21"/>
    </row>
    <row r="58" spans="1:13" ht="12" customHeight="1">
      <c r="A58" s="367">
        <v>28</v>
      </c>
      <c r="B58" s="395">
        <f>VLOOKUP(A58,[1]U14GSL!$B$2:$E$33,2,0)</f>
        <v>3652561</v>
      </c>
      <c r="C58" s="395" t="str">
        <f>VLOOKUP(A58,[1]U14GSL!$B$2:$E$33,3,0)</f>
        <v>徳永　穏</v>
      </c>
      <c r="D58" s="381" t="s">
        <v>671</v>
      </c>
      <c r="E58" s="395" t="str">
        <f>VLOOKUP(A58,[1]U14GSL!$B$2:$E$33,4,0)</f>
        <v>エースＴＡ</v>
      </c>
      <c r="F58" s="381" t="s">
        <v>672</v>
      </c>
      <c r="G58" s="14"/>
      <c r="H58" s="4"/>
      <c r="I58" s="141"/>
      <c r="J58" s="141"/>
      <c r="K58" s="4"/>
      <c r="L58" s="21"/>
      <c r="M58" s="21"/>
    </row>
    <row r="59" spans="1:13" ht="12" customHeight="1">
      <c r="A59" s="367"/>
      <c r="B59" s="395"/>
      <c r="C59" s="395"/>
      <c r="D59" s="381"/>
      <c r="E59" s="395"/>
      <c r="F59" s="381"/>
      <c r="G59" s="4"/>
      <c r="H59" s="4"/>
      <c r="I59" s="141"/>
      <c r="J59" s="142"/>
      <c r="K59" s="4"/>
      <c r="L59" s="21"/>
      <c r="M59" s="21"/>
    </row>
    <row r="60" spans="1:13" ht="12" customHeight="1">
      <c r="A60" s="367">
        <v>29</v>
      </c>
      <c r="B60" s="395">
        <f>VLOOKUP(A60,[1]U14GSL!$B$2:$E$33,2,0)</f>
        <v>3652642</v>
      </c>
      <c r="C60" s="395" t="str">
        <f>VLOOKUP(A60,[1]U14GSL!$B$2:$E$33,3,0)</f>
        <v>手川　薫子</v>
      </c>
      <c r="D60" s="381" t="s">
        <v>671</v>
      </c>
      <c r="E60" s="395" t="str">
        <f>VLOOKUP(A60,[1]U14GSL!$B$2:$E$33,4,0)</f>
        <v>JAC</v>
      </c>
      <c r="F60" s="381" t="s">
        <v>673</v>
      </c>
      <c r="G60" s="10"/>
      <c r="H60" s="4"/>
      <c r="I60" s="141"/>
      <c r="J60" s="4"/>
      <c r="K60" s="4"/>
      <c r="L60" s="21"/>
      <c r="M60" s="21"/>
    </row>
    <row r="61" spans="1:13" ht="12" customHeight="1">
      <c r="A61" s="367"/>
      <c r="B61" s="395"/>
      <c r="C61" s="395"/>
      <c r="D61" s="381"/>
      <c r="E61" s="395"/>
      <c r="F61" s="381"/>
      <c r="G61" s="11"/>
      <c r="H61" s="140"/>
      <c r="I61" s="141"/>
      <c r="J61" s="4"/>
      <c r="K61" s="4"/>
      <c r="L61" s="21"/>
      <c r="M61" s="21"/>
    </row>
    <row r="62" spans="1:13" ht="12" customHeight="1">
      <c r="A62" s="367">
        <v>30</v>
      </c>
      <c r="B62" s="395">
        <f>VLOOKUP(A62,[1]U14GSL!$B$2:$E$33,2,0)</f>
        <v>3652600</v>
      </c>
      <c r="C62" s="395" t="str">
        <f>VLOOKUP(A62,[1]U14GSL!$B$2:$E$33,3,0)</f>
        <v>五頭　蘭</v>
      </c>
      <c r="D62" s="381" t="s">
        <v>674</v>
      </c>
      <c r="E62" s="395" t="str">
        <f>VLOOKUP(A62,[1]U14GSL!$B$2:$E$33,4,0)</f>
        <v>ＫＣＪＴＡ</v>
      </c>
      <c r="F62" s="381" t="s">
        <v>675</v>
      </c>
      <c r="G62" s="14"/>
      <c r="H62" s="4"/>
      <c r="I62" s="143"/>
      <c r="J62" s="4"/>
      <c r="K62" s="4"/>
      <c r="L62" s="21"/>
      <c r="M62" s="21"/>
    </row>
    <row r="63" spans="1:13" ht="12" customHeight="1">
      <c r="A63" s="367"/>
      <c r="B63" s="395"/>
      <c r="C63" s="395"/>
      <c r="D63" s="381"/>
      <c r="E63" s="395"/>
      <c r="F63" s="381"/>
      <c r="G63" s="4"/>
      <c r="H63" s="141"/>
      <c r="I63" s="142"/>
      <c r="J63" s="4"/>
      <c r="K63" s="4"/>
      <c r="L63" s="21"/>
      <c r="M63" s="21"/>
    </row>
    <row r="64" spans="1:13" ht="12" customHeight="1">
      <c r="A64" s="367">
        <v>31</v>
      </c>
      <c r="B64" s="395" t="str">
        <f>VLOOKUP(A64,[1]U14GSL!$B$2:$E$33,2,0)</f>
        <v>Ｂｙｅ</v>
      </c>
      <c r="C64" s="395"/>
      <c r="D64" s="381" t="s">
        <v>674</v>
      </c>
      <c r="E64" s="395"/>
      <c r="F64" s="381" t="s">
        <v>673</v>
      </c>
      <c r="G64" s="10"/>
      <c r="H64" s="141"/>
      <c r="I64" s="4"/>
      <c r="J64" s="4"/>
      <c r="K64" s="4"/>
      <c r="L64" s="21"/>
      <c r="M64" s="21"/>
    </row>
    <row r="65" spans="1:13" ht="12" customHeight="1">
      <c r="A65" s="367"/>
      <c r="B65" s="395"/>
      <c r="C65" s="395"/>
      <c r="D65" s="381"/>
      <c r="E65" s="395"/>
      <c r="F65" s="381"/>
      <c r="G65" s="11"/>
      <c r="H65" s="142"/>
      <c r="I65" s="4"/>
      <c r="J65" s="4"/>
      <c r="K65" s="4"/>
      <c r="L65" s="21"/>
      <c r="M65" s="21"/>
    </row>
    <row r="66" spans="1:13" ht="12" customHeight="1">
      <c r="A66" s="367">
        <v>32</v>
      </c>
      <c r="B66" s="395">
        <f>VLOOKUP(A66,[1]U14GSL!$B$2:$E$33,2,0)</f>
        <v>3652585</v>
      </c>
      <c r="C66" s="395" t="str">
        <f>VLOOKUP(A66,[1]U14GSL!$B$2:$E$33,3,0)</f>
        <v>小西　真朱</v>
      </c>
      <c r="D66" s="381" t="s">
        <v>671</v>
      </c>
      <c r="E66" s="395" t="str">
        <f>VLOOKUP(A66,[1]U14GSL!$B$2:$E$33,4,0)</f>
        <v>Ａｓｃｈ Ｔ．Ａ</v>
      </c>
      <c r="F66" s="381" t="s">
        <v>673</v>
      </c>
      <c r="G66" s="14"/>
      <c r="H66" s="4"/>
      <c r="I66" s="4"/>
      <c r="J66" s="4"/>
      <c r="K66" s="4"/>
      <c r="L66" s="21"/>
      <c r="M66" s="21"/>
    </row>
    <row r="67" spans="1:13" ht="12" customHeight="1">
      <c r="A67" s="367"/>
      <c r="B67" s="395"/>
      <c r="C67" s="395"/>
      <c r="D67" s="381"/>
      <c r="E67" s="395"/>
      <c r="F67" s="381"/>
      <c r="G67" s="4"/>
      <c r="H67" s="4"/>
      <c r="I67" s="4"/>
      <c r="J67" s="4"/>
      <c r="K67" s="4"/>
      <c r="L67" s="21"/>
      <c r="M67" s="21"/>
    </row>
    <row r="68" spans="1:13">
      <c r="M68" s="23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</sheetData>
  <mergeCells count="190">
    <mergeCell ref="A66:A67"/>
    <mergeCell ref="B66:B67"/>
    <mergeCell ref="C66:C67"/>
    <mergeCell ref="D66:D67"/>
    <mergeCell ref="E66:E67"/>
    <mergeCell ref="F66:F67"/>
    <mergeCell ref="A64:A65"/>
    <mergeCell ref="D64:D65"/>
    <mergeCell ref="E64:E65"/>
    <mergeCell ref="F64:F65"/>
    <mergeCell ref="B64:C65"/>
    <mergeCell ref="A62:A63"/>
    <mergeCell ref="B62:B63"/>
    <mergeCell ref="C62:C63"/>
    <mergeCell ref="D62:D63"/>
    <mergeCell ref="E62:E63"/>
    <mergeCell ref="F62:F63"/>
    <mergeCell ref="A60:A61"/>
    <mergeCell ref="B60:B61"/>
    <mergeCell ref="C60:C61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56:A57"/>
    <mergeCell ref="B56:B57"/>
    <mergeCell ref="C56:C57"/>
    <mergeCell ref="D56:D57"/>
    <mergeCell ref="E56:E57"/>
    <mergeCell ref="F56:F57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A42:A43"/>
    <mergeCell ref="B42:B43"/>
    <mergeCell ref="C42:C43"/>
    <mergeCell ref="D42:D43"/>
    <mergeCell ref="E42:E43"/>
    <mergeCell ref="F42:F43"/>
    <mergeCell ref="A40:A41"/>
    <mergeCell ref="B40:B41"/>
    <mergeCell ref="C40:C41"/>
    <mergeCell ref="D40:D41"/>
    <mergeCell ref="E40:E41"/>
    <mergeCell ref="F40:F41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0:A31"/>
    <mergeCell ref="B30:B31"/>
    <mergeCell ref="C30:C31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26:A27"/>
    <mergeCell ref="B26:B27"/>
    <mergeCell ref="C26:C27"/>
    <mergeCell ref="D26:D27"/>
    <mergeCell ref="E26:E27"/>
    <mergeCell ref="F26:F27"/>
    <mergeCell ref="A24:A25"/>
    <mergeCell ref="B24:B25"/>
    <mergeCell ref="C24:C25"/>
    <mergeCell ref="D24:D25"/>
    <mergeCell ref="E24:E25"/>
    <mergeCell ref="F24:F25"/>
    <mergeCell ref="A22:A23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18:A19"/>
    <mergeCell ref="B18:B19"/>
    <mergeCell ref="C18:C19"/>
    <mergeCell ref="D18:D19"/>
    <mergeCell ref="E18:E19"/>
    <mergeCell ref="F18:F19"/>
    <mergeCell ref="A16:A17"/>
    <mergeCell ref="B16:B17"/>
    <mergeCell ref="C16:C17"/>
    <mergeCell ref="D16:D17"/>
    <mergeCell ref="E16:E17"/>
    <mergeCell ref="F16:F17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0:A11"/>
    <mergeCell ref="B10:B11"/>
    <mergeCell ref="C10:C11"/>
    <mergeCell ref="D10:D11"/>
    <mergeCell ref="E10:E11"/>
    <mergeCell ref="F10:F11"/>
    <mergeCell ref="A8:A9"/>
    <mergeCell ref="B8:B9"/>
    <mergeCell ref="C8:C9"/>
    <mergeCell ref="D8:D9"/>
    <mergeCell ref="E8:E9"/>
    <mergeCell ref="F8:F9"/>
    <mergeCell ref="A6:A7"/>
    <mergeCell ref="D6:D7"/>
    <mergeCell ref="E6:E7"/>
    <mergeCell ref="F6:F7"/>
    <mergeCell ref="A4:A5"/>
    <mergeCell ref="B4:B5"/>
    <mergeCell ref="C4:C5"/>
    <mergeCell ref="D4:D5"/>
    <mergeCell ref="E4:E5"/>
    <mergeCell ref="F4:F5"/>
    <mergeCell ref="B6:C7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70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4">
        <v>1</v>
      </c>
      <c r="H4" s="5" t="s">
        <v>2</v>
      </c>
      <c r="I4" s="5" t="s">
        <v>3</v>
      </c>
      <c r="J4" s="153" t="s">
        <v>4</v>
      </c>
      <c r="K4" s="153" t="s">
        <v>212</v>
      </c>
    </row>
    <row r="5" spans="1:11" ht="13.5" customHeight="1">
      <c r="A5" s="372">
        <v>1</v>
      </c>
      <c r="B5" s="373">
        <f>VLOOKUP(A5,[1]U14GDL!$B$2:$H$17,2,0)</f>
        <v>3652640</v>
      </c>
      <c r="C5" s="373" t="str">
        <f>VLOOKUP(A5,[1]U14GDL!$B$2:$H$17,3,0)</f>
        <v>長谷川　美愛</v>
      </c>
      <c r="D5" s="373" t="s">
        <v>186</v>
      </c>
      <c r="E5" s="373" t="str">
        <f>VLOOKUP(A5,[1]U14GDL!$B$2:$H$17,4,0)</f>
        <v>ＣＳＪ</v>
      </c>
      <c r="F5" s="374" t="s">
        <v>6</v>
      </c>
      <c r="G5" s="104"/>
      <c r="H5" s="104"/>
      <c r="I5" s="105"/>
      <c r="J5" s="105"/>
      <c r="K5" s="105"/>
    </row>
    <row r="6" spans="1:11" ht="12" customHeight="1">
      <c r="A6" s="372"/>
      <c r="B6" s="373"/>
      <c r="C6" s="373"/>
      <c r="D6" s="373"/>
      <c r="E6" s="373"/>
      <c r="F6" s="374"/>
      <c r="G6" s="104"/>
      <c r="H6" s="104"/>
      <c r="I6" s="105"/>
      <c r="J6" s="105"/>
      <c r="K6" s="105"/>
    </row>
    <row r="7" spans="1:11" ht="12" customHeight="1">
      <c r="A7" s="372"/>
      <c r="B7" s="371">
        <f>VLOOKUP(A5,[1]U14GDL!$B$2:$H$17,5,0)</f>
        <v>3652519</v>
      </c>
      <c r="C7" s="371" t="str">
        <f>VLOOKUP(A5,[1]U14GDL!$B$2:$H$17,6,0)</f>
        <v>二瓶　ひなた</v>
      </c>
      <c r="D7" s="371" t="s">
        <v>5</v>
      </c>
      <c r="E7" s="371" t="str">
        <f>VLOOKUP(A5,[1]U14GDL!$B$2:$H$17,7,0)</f>
        <v>ＣＳＪ</v>
      </c>
      <c r="F7" s="375" t="s">
        <v>6</v>
      </c>
      <c r="G7" s="107"/>
      <c r="H7" s="104"/>
      <c r="I7" s="105"/>
      <c r="J7" s="105"/>
      <c r="K7" s="105"/>
    </row>
    <row r="8" spans="1:11" ht="12" customHeight="1">
      <c r="A8" s="372"/>
      <c r="B8" s="371"/>
      <c r="C8" s="371"/>
      <c r="D8" s="371"/>
      <c r="E8" s="371"/>
      <c r="F8" s="375"/>
      <c r="G8" s="108"/>
      <c r="H8" s="30"/>
      <c r="I8" s="105"/>
      <c r="J8" s="105"/>
      <c r="K8" s="105"/>
    </row>
    <row r="9" spans="1:11" ht="12" customHeight="1">
      <c r="A9" s="372">
        <v>2</v>
      </c>
      <c r="B9" s="376" t="str">
        <f>VLOOKUP(A9,[1]U14GDL!$B$2:$H$17,2,0)</f>
        <v>Bye</v>
      </c>
      <c r="C9" s="376"/>
      <c r="D9" s="373" t="s">
        <v>5</v>
      </c>
      <c r="E9" s="373"/>
      <c r="F9" s="374" t="s">
        <v>6</v>
      </c>
      <c r="G9" s="108"/>
      <c r="H9" s="107"/>
      <c r="I9" s="105"/>
      <c r="J9" s="105"/>
      <c r="K9" s="105"/>
    </row>
    <row r="10" spans="1:11" ht="12" customHeight="1">
      <c r="A10" s="372"/>
      <c r="B10" s="376"/>
      <c r="C10" s="376"/>
      <c r="D10" s="373"/>
      <c r="E10" s="373"/>
      <c r="F10" s="374"/>
      <c r="G10" s="109"/>
      <c r="H10" s="108"/>
      <c r="I10" s="105"/>
      <c r="J10" s="105"/>
      <c r="K10" s="105"/>
    </row>
    <row r="11" spans="1:11" ht="12" customHeight="1">
      <c r="A11" s="372"/>
      <c r="B11" s="376"/>
      <c r="C11" s="376"/>
      <c r="D11" s="371" t="s">
        <v>186</v>
      </c>
      <c r="E11" s="371"/>
      <c r="F11" s="375" t="s">
        <v>6</v>
      </c>
      <c r="G11" s="104"/>
      <c r="H11" s="108"/>
      <c r="I11" s="105"/>
      <c r="J11" s="105"/>
      <c r="K11" s="105"/>
    </row>
    <row r="12" spans="1:11" ht="12" customHeight="1">
      <c r="A12" s="372"/>
      <c r="B12" s="376"/>
      <c r="C12" s="376"/>
      <c r="D12" s="371"/>
      <c r="E12" s="371"/>
      <c r="F12" s="375"/>
      <c r="G12" s="104"/>
      <c r="H12" s="108"/>
      <c r="I12" s="110"/>
      <c r="J12" s="105"/>
      <c r="K12" s="105"/>
    </row>
    <row r="13" spans="1:11" ht="12" customHeight="1">
      <c r="A13" s="372">
        <v>3</v>
      </c>
      <c r="B13" s="376" t="str">
        <f>VLOOKUP(A13,[1]U14GDL!$B$2:$H$17,2,0)</f>
        <v>Bye</v>
      </c>
      <c r="C13" s="376"/>
      <c r="D13" s="373" t="s">
        <v>25</v>
      </c>
      <c r="E13" s="373"/>
      <c r="F13" s="374" t="s">
        <v>62</v>
      </c>
      <c r="G13" s="104"/>
      <c r="H13" s="108"/>
      <c r="I13" s="111"/>
      <c r="J13" s="105"/>
      <c r="K13" s="105"/>
    </row>
    <row r="14" spans="1:11" ht="12" customHeight="1">
      <c r="A14" s="372"/>
      <c r="B14" s="376"/>
      <c r="C14" s="376"/>
      <c r="D14" s="373"/>
      <c r="E14" s="373"/>
      <c r="F14" s="374"/>
      <c r="G14" s="30"/>
      <c r="H14" s="108"/>
      <c r="I14" s="112"/>
      <c r="J14" s="105"/>
      <c r="K14" s="105"/>
    </row>
    <row r="15" spans="1:11" ht="12" customHeight="1">
      <c r="A15" s="372"/>
      <c r="B15" s="376"/>
      <c r="C15" s="376"/>
      <c r="D15" s="371" t="s">
        <v>25</v>
      </c>
      <c r="E15" s="371"/>
      <c r="F15" s="375" t="s">
        <v>26</v>
      </c>
      <c r="G15" s="107"/>
      <c r="H15" s="113"/>
      <c r="I15" s="112"/>
      <c r="J15" s="105"/>
      <c r="K15" s="105"/>
    </row>
    <row r="16" spans="1:11" ht="12" customHeight="1">
      <c r="A16" s="372"/>
      <c r="B16" s="376"/>
      <c r="C16" s="376"/>
      <c r="D16" s="371"/>
      <c r="E16" s="371"/>
      <c r="F16" s="375"/>
      <c r="G16" s="108"/>
      <c r="H16" s="39"/>
      <c r="I16" s="112"/>
      <c r="J16" s="105"/>
      <c r="K16" s="105"/>
    </row>
    <row r="17" spans="1:17" ht="12" customHeight="1">
      <c r="A17" s="372">
        <v>4</v>
      </c>
      <c r="B17" s="373">
        <f>VLOOKUP(A17,[1]U14GDL!$B$2:$H$17,2,0)</f>
        <v>3652580</v>
      </c>
      <c r="C17" s="373" t="str">
        <f>VLOOKUP(A17,[1]U14GDL!$B$2:$H$17,3,0)</f>
        <v>黛　花鈴</v>
      </c>
      <c r="D17" s="373" t="s">
        <v>5</v>
      </c>
      <c r="E17" s="373" t="str">
        <f>VLOOKUP(A17,[1]U14GDL!$B$2:$H$17,4,0)</f>
        <v>ＮＪＴＣ</v>
      </c>
      <c r="F17" s="374" t="s">
        <v>6</v>
      </c>
      <c r="G17" s="108"/>
      <c r="H17" s="104"/>
      <c r="I17" s="112"/>
      <c r="J17" s="105"/>
      <c r="K17" s="105"/>
    </row>
    <row r="18" spans="1:17" ht="12" customHeight="1">
      <c r="A18" s="372"/>
      <c r="B18" s="373"/>
      <c r="C18" s="373"/>
      <c r="D18" s="373"/>
      <c r="E18" s="373"/>
      <c r="F18" s="374"/>
      <c r="G18" s="109"/>
      <c r="H18" s="104"/>
      <c r="I18" s="112"/>
      <c r="J18" s="105"/>
      <c r="K18" s="105"/>
    </row>
    <row r="19" spans="1:17" ht="12" customHeight="1">
      <c r="A19" s="372"/>
      <c r="B19" s="371">
        <f>VLOOKUP(A17,[1]U14GDL!$B$2:$H$17,5,0)</f>
        <v>3652547</v>
      </c>
      <c r="C19" s="371" t="str">
        <f>VLOOKUP(A17,[1]U14GDL!$B$2:$H$17,6,0)</f>
        <v>糸賀　咲和</v>
      </c>
      <c r="D19" s="371" t="s">
        <v>5</v>
      </c>
      <c r="E19" s="371" t="str">
        <f>VLOOKUP(A17,[1]U14GDL!$B$2:$H$17,7,0)</f>
        <v>Ｔ－１</v>
      </c>
      <c r="F19" s="375" t="s">
        <v>62</v>
      </c>
      <c r="G19" s="104"/>
      <c r="H19" s="104"/>
      <c r="I19" s="112"/>
      <c r="J19" s="105"/>
      <c r="K19" s="105"/>
    </row>
    <row r="20" spans="1:17" ht="12" customHeight="1">
      <c r="A20" s="372"/>
      <c r="B20" s="371"/>
      <c r="C20" s="371"/>
      <c r="D20" s="371"/>
      <c r="E20" s="371"/>
      <c r="F20" s="375"/>
      <c r="G20" s="104"/>
      <c r="H20" s="104"/>
      <c r="I20" s="112"/>
      <c r="J20" s="115"/>
      <c r="K20" s="105"/>
    </row>
    <row r="21" spans="1:17" ht="12" customHeight="1">
      <c r="A21" s="372">
        <v>5</v>
      </c>
      <c r="B21" s="373">
        <f>VLOOKUP(A21,[1]U14GDL!$B$2:$H$17,2,0)</f>
        <v>3652598</v>
      </c>
      <c r="C21" s="373" t="str">
        <f>VLOOKUP(A21,[1]U14GDL!$B$2:$H$17,3,0)</f>
        <v>山本　夢</v>
      </c>
      <c r="D21" s="373" t="s">
        <v>5</v>
      </c>
      <c r="E21" s="373" t="str">
        <f>VLOOKUP(A21,[1]U14GDL!$B$2:$H$17,4,0)</f>
        <v>ＮＪＴＣ</v>
      </c>
      <c r="F21" s="374" t="s">
        <v>62</v>
      </c>
      <c r="G21" s="104"/>
      <c r="H21" s="104"/>
      <c r="I21" s="112"/>
      <c r="J21" s="111"/>
      <c r="K21" s="105"/>
    </row>
    <row r="22" spans="1:17" ht="12" customHeight="1">
      <c r="A22" s="372"/>
      <c r="B22" s="373"/>
      <c r="C22" s="373"/>
      <c r="D22" s="373"/>
      <c r="E22" s="373"/>
      <c r="F22" s="374"/>
      <c r="G22" s="30"/>
      <c r="H22" s="104"/>
      <c r="I22" s="112"/>
      <c r="J22" s="112"/>
      <c r="K22" s="105"/>
    </row>
    <row r="23" spans="1:17" ht="12" customHeight="1">
      <c r="A23" s="372"/>
      <c r="B23" s="371">
        <f>VLOOKUP(A21,[1]U14GDL!$B$2:$H$17,5,0)</f>
        <v>3652576</v>
      </c>
      <c r="C23" s="371" t="str">
        <f>VLOOKUP(A21,[1]U14GDL!$B$2:$H$17,6,0)</f>
        <v>渡邊　彩枝</v>
      </c>
      <c r="D23" s="371" t="s">
        <v>5</v>
      </c>
      <c r="E23" s="371" t="str">
        <f>VLOOKUP(A21,[1]U14GDL!$B$2:$H$17,7,0)</f>
        <v>ＮＪＴＣ</v>
      </c>
      <c r="F23" s="375" t="s">
        <v>213</v>
      </c>
      <c r="G23" s="107"/>
      <c r="H23" s="104"/>
      <c r="I23" s="112"/>
      <c r="J23" s="112"/>
      <c r="K23" s="105"/>
    </row>
    <row r="24" spans="1:17" ht="12" customHeight="1">
      <c r="A24" s="372"/>
      <c r="B24" s="371"/>
      <c r="C24" s="371"/>
      <c r="D24" s="371"/>
      <c r="E24" s="371"/>
      <c r="F24" s="375"/>
      <c r="G24" s="108"/>
      <c r="H24" s="114"/>
      <c r="I24" s="112"/>
      <c r="J24" s="112"/>
      <c r="K24" s="105"/>
      <c r="N24" s="145"/>
      <c r="O24" s="146"/>
      <c r="P24" s="145"/>
      <c r="Q24" s="147"/>
    </row>
    <row r="25" spans="1:17" ht="12" customHeight="1">
      <c r="A25" s="372">
        <v>6</v>
      </c>
      <c r="B25" s="376" t="str">
        <f>VLOOKUP(A25,[1]U14GDL!$B$2:$H$17,2,0)</f>
        <v>Bye</v>
      </c>
      <c r="C25" s="376"/>
      <c r="D25" s="373" t="s">
        <v>61</v>
      </c>
      <c r="E25" s="373"/>
      <c r="F25" s="374" t="s">
        <v>6</v>
      </c>
      <c r="G25" s="108"/>
      <c r="H25" s="107"/>
      <c r="I25" s="112"/>
      <c r="J25" s="112"/>
      <c r="K25" s="105"/>
    </row>
    <row r="26" spans="1:17" ht="12" customHeight="1">
      <c r="A26" s="372"/>
      <c r="B26" s="376"/>
      <c r="C26" s="376"/>
      <c r="D26" s="373"/>
      <c r="E26" s="373"/>
      <c r="F26" s="374"/>
      <c r="G26" s="109"/>
      <c r="H26" s="108"/>
      <c r="I26" s="112"/>
      <c r="J26" s="112"/>
      <c r="K26" s="105"/>
    </row>
    <row r="27" spans="1:17" ht="12" customHeight="1">
      <c r="A27" s="372"/>
      <c r="B27" s="376"/>
      <c r="C27" s="376"/>
      <c r="D27" s="371" t="s">
        <v>5</v>
      </c>
      <c r="E27" s="371"/>
      <c r="F27" s="375" t="s">
        <v>6</v>
      </c>
      <c r="G27" s="104"/>
      <c r="H27" s="108"/>
      <c r="I27" s="112"/>
      <c r="J27" s="112"/>
      <c r="K27" s="105"/>
    </row>
    <row r="28" spans="1:17" ht="12" customHeight="1">
      <c r="A28" s="372"/>
      <c r="B28" s="376"/>
      <c r="C28" s="376"/>
      <c r="D28" s="371"/>
      <c r="E28" s="371"/>
      <c r="F28" s="375"/>
      <c r="G28" s="104"/>
      <c r="H28" s="108"/>
      <c r="I28" s="115"/>
      <c r="J28" s="116"/>
      <c r="K28" s="105"/>
    </row>
    <row r="29" spans="1:17" ht="12" customHeight="1">
      <c r="A29" s="372">
        <v>7</v>
      </c>
      <c r="B29" s="373">
        <f>VLOOKUP(A29,[1]U14GDL!$B$2:$H$17,2,0)</f>
        <v>3652585</v>
      </c>
      <c r="C29" s="373" t="str">
        <f>VLOOKUP(A29,[1]U14GDL!$B$2:$H$17,3,0)</f>
        <v>小西　真朱</v>
      </c>
      <c r="D29" s="373" t="s">
        <v>5</v>
      </c>
      <c r="E29" s="373" t="str">
        <f>VLOOKUP(A29,[1]U14GDL!$B$2:$H$17,4,0)</f>
        <v>Ａｓｃｈ Ｔ．Ａ</v>
      </c>
      <c r="F29" s="374" t="s">
        <v>6</v>
      </c>
      <c r="G29" s="104"/>
      <c r="H29" s="108"/>
      <c r="I29" s="105"/>
      <c r="J29" s="112"/>
      <c r="K29" s="105"/>
    </row>
    <row r="30" spans="1:17" ht="12" customHeight="1">
      <c r="A30" s="372"/>
      <c r="B30" s="373"/>
      <c r="C30" s="373"/>
      <c r="D30" s="373"/>
      <c r="E30" s="373"/>
      <c r="F30" s="374"/>
      <c r="G30" s="30"/>
      <c r="H30" s="108"/>
      <c r="I30" s="105"/>
      <c r="J30" s="112"/>
      <c r="K30" s="105"/>
    </row>
    <row r="31" spans="1:17" ht="12" customHeight="1">
      <c r="A31" s="372"/>
      <c r="B31" s="371">
        <f>VLOOKUP(A29,[1]U14GDL!$B$2:$H$17,5,0)</f>
        <v>3652544</v>
      </c>
      <c r="C31" s="371" t="str">
        <f>VLOOKUP(A29,[1]U14GDL!$B$2:$H$17,6,0)</f>
        <v>深野　莉々子</v>
      </c>
      <c r="D31" s="371" t="s">
        <v>5</v>
      </c>
      <c r="E31" s="371" t="str">
        <f>VLOOKUP(A29,[1]U14GDL!$B$2:$H$17,7,0)</f>
        <v>Ａｓｃｈ Ｔ．Ａ</v>
      </c>
      <c r="F31" s="375" t="s">
        <v>6</v>
      </c>
      <c r="G31" s="107"/>
      <c r="H31" s="113"/>
      <c r="I31" s="105"/>
      <c r="J31" s="112"/>
      <c r="K31" s="105"/>
    </row>
    <row r="32" spans="1:17" ht="12" customHeight="1">
      <c r="A32" s="372"/>
      <c r="B32" s="371"/>
      <c r="C32" s="371"/>
      <c r="D32" s="371"/>
      <c r="E32" s="371"/>
      <c r="F32" s="375"/>
      <c r="G32" s="108"/>
      <c r="H32" s="39"/>
      <c r="I32" s="105"/>
      <c r="J32" s="112"/>
      <c r="K32" s="105"/>
    </row>
    <row r="33" spans="1:12" ht="12" customHeight="1">
      <c r="A33" s="372">
        <v>8</v>
      </c>
      <c r="B33" s="373">
        <f>VLOOKUP(A33,[1]U14GDL!$B$2:$H$17,2,0)</f>
        <v>3652452</v>
      </c>
      <c r="C33" s="373" t="str">
        <f>VLOOKUP(A33,[1]U14GDL!$B$2:$H$17,3,0)</f>
        <v>小湊　美波</v>
      </c>
      <c r="D33" s="373" t="s">
        <v>61</v>
      </c>
      <c r="E33" s="373" t="str">
        <f>VLOOKUP(A33,[1]U14GDL!$B$2:$H$17,4,0)</f>
        <v>エースＴＡ</v>
      </c>
      <c r="F33" s="374" t="s">
        <v>6</v>
      </c>
      <c r="G33" s="108"/>
      <c r="H33" s="104"/>
      <c r="I33" s="105"/>
      <c r="J33" s="112"/>
      <c r="K33" s="105"/>
    </row>
    <row r="34" spans="1:12" ht="12" customHeight="1">
      <c r="A34" s="372"/>
      <c r="B34" s="373"/>
      <c r="C34" s="373"/>
      <c r="D34" s="373"/>
      <c r="E34" s="373"/>
      <c r="F34" s="374"/>
      <c r="G34" s="109"/>
      <c r="H34" s="104"/>
      <c r="I34" s="105"/>
      <c r="J34" s="112"/>
      <c r="K34" s="105"/>
    </row>
    <row r="35" spans="1:12" ht="12" customHeight="1">
      <c r="A35" s="372"/>
      <c r="B35" s="371">
        <f>VLOOKUP(A33,[1]U14GDL!$B$2:$H$17,5,0)</f>
        <v>3652586</v>
      </c>
      <c r="C35" s="371" t="str">
        <f>VLOOKUP(A33,[1]U14GDL!$B$2:$H$17,6,0)</f>
        <v>松本　陽玖</v>
      </c>
      <c r="D35" s="371" t="s">
        <v>61</v>
      </c>
      <c r="E35" s="371" t="str">
        <f>VLOOKUP(A33,[1]U14GDL!$B$2:$H$17,7,0)</f>
        <v>ＮＦＳＣ</v>
      </c>
      <c r="F35" s="375" t="s">
        <v>99</v>
      </c>
      <c r="G35" s="104"/>
      <c r="H35" s="104"/>
      <c r="I35" s="105"/>
      <c r="J35" s="112"/>
      <c r="K35" s="105"/>
    </row>
    <row r="36" spans="1:12" ht="12" customHeight="1">
      <c r="A36" s="372"/>
      <c r="B36" s="371"/>
      <c r="C36" s="371"/>
      <c r="D36" s="371"/>
      <c r="E36" s="371"/>
      <c r="F36" s="375"/>
      <c r="G36" s="104"/>
      <c r="H36" s="104"/>
      <c r="I36" s="105"/>
      <c r="J36" s="112"/>
      <c r="K36" s="115"/>
    </row>
    <row r="37" spans="1:12" ht="12" customHeight="1">
      <c r="A37" s="372">
        <v>9</v>
      </c>
      <c r="B37" s="373">
        <f>VLOOKUP(A37,[1]U14GDL!$B$2:$H$17,2,0)</f>
        <v>3652553</v>
      </c>
      <c r="C37" s="373" t="str">
        <f>VLOOKUP(A37,[1]U14GDL!$B$2:$H$17,3,0)</f>
        <v>改田　明優</v>
      </c>
      <c r="D37" s="373" t="s">
        <v>5</v>
      </c>
      <c r="E37" s="373" t="str">
        <f>VLOOKUP(A37,[1]U14GDL!$B$2:$H$17,4,0)</f>
        <v>ＣＳＪ</v>
      </c>
      <c r="F37" s="374" t="s">
        <v>213</v>
      </c>
      <c r="G37" s="104"/>
      <c r="H37" s="104"/>
      <c r="I37" s="105"/>
      <c r="J37" s="112"/>
      <c r="K37" s="117"/>
      <c r="L37" s="23"/>
    </row>
    <row r="38" spans="1:12" ht="12" customHeight="1">
      <c r="A38" s="372"/>
      <c r="B38" s="373"/>
      <c r="C38" s="373"/>
      <c r="D38" s="373"/>
      <c r="E38" s="373"/>
      <c r="F38" s="374"/>
      <c r="G38" s="30"/>
      <c r="H38" s="104"/>
      <c r="I38" s="105"/>
      <c r="J38" s="112"/>
      <c r="K38" s="119"/>
      <c r="L38" s="23"/>
    </row>
    <row r="39" spans="1:12" ht="12" customHeight="1">
      <c r="A39" s="372"/>
      <c r="B39" s="371">
        <f>VLOOKUP(A37,[1]U14GDL!$B$2:$H$17,5,0)</f>
        <v>3652624</v>
      </c>
      <c r="C39" s="371" t="str">
        <f>VLOOKUP(A37,[1]U14GDL!$B$2:$H$17,6,0)</f>
        <v>朝日　芙美佳</v>
      </c>
      <c r="D39" s="371" t="s">
        <v>5</v>
      </c>
      <c r="E39" s="407" t="str">
        <f>VLOOKUP(A37,[1]U14GDL!$B$2:$H$17,7,0)</f>
        <v>Ｆｕｎ　ｔｏ　Ｔｅｎｎｉｓ</v>
      </c>
      <c r="F39" s="375" t="s">
        <v>6</v>
      </c>
      <c r="G39" s="107"/>
      <c r="H39" s="104"/>
      <c r="I39" s="105"/>
      <c r="J39" s="112"/>
      <c r="K39" s="119"/>
      <c r="L39" s="23"/>
    </row>
    <row r="40" spans="1:12" ht="12" customHeight="1">
      <c r="A40" s="372"/>
      <c r="B40" s="371"/>
      <c r="C40" s="371"/>
      <c r="D40" s="371"/>
      <c r="E40" s="407"/>
      <c r="F40" s="375"/>
      <c r="G40" s="108"/>
      <c r="H40" s="114"/>
      <c r="I40" s="105"/>
      <c r="J40" s="112"/>
      <c r="K40" s="119"/>
      <c r="L40" s="23"/>
    </row>
    <row r="41" spans="1:12" ht="12" customHeight="1">
      <c r="A41" s="372">
        <v>10</v>
      </c>
      <c r="B41" s="376" t="str">
        <f>VLOOKUP(A41,[1]U14GDL!$B$2:$H$17,2,0)</f>
        <v>Bye</v>
      </c>
      <c r="C41" s="376"/>
      <c r="D41" s="373" t="s">
        <v>5</v>
      </c>
      <c r="E41" s="373"/>
      <c r="F41" s="374" t="s">
        <v>6</v>
      </c>
      <c r="G41" s="108"/>
      <c r="H41" s="107"/>
      <c r="I41" s="105"/>
      <c r="J41" s="112"/>
      <c r="K41" s="119"/>
      <c r="L41" s="23"/>
    </row>
    <row r="42" spans="1:12" ht="12" customHeight="1">
      <c r="A42" s="372"/>
      <c r="B42" s="376"/>
      <c r="C42" s="376"/>
      <c r="D42" s="373"/>
      <c r="E42" s="373"/>
      <c r="F42" s="374"/>
      <c r="G42" s="109"/>
      <c r="H42" s="108"/>
      <c r="I42" s="105"/>
      <c r="J42" s="112"/>
      <c r="K42" s="119"/>
      <c r="L42" s="23"/>
    </row>
    <row r="43" spans="1:12" ht="12" customHeight="1">
      <c r="A43" s="372"/>
      <c r="B43" s="376"/>
      <c r="C43" s="376"/>
      <c r="D43" s="371" t="s">
        <v>5</v>
      </c>
      <c r="E43" s="371"/>
      <c r="F43" s="375" t="s">
        <v>99</v>
      </c>
      <c r="G43" s="104"/>
      <c r="H43" s="108"/>
      <c r="I43" s="105"/>
      <c r="J43" s="112"/>
      <c r="K43" s="119"/>
      <c r="L43" s="23"/>
    </row>
    <row r="44" spans="1:12" ht="12" customHeight="1">
      <c r="A44" s="372"/>
      <c r="B44" s="376"/>
      <c r="C44" s="376"/>
      <c r="D44" s="371"/>
      <c r="E44" s="371"/>
      <c r="F44" s="375"/>
      <c r="G44" s="104"/>
      <c r="H44" s="108"/>
      <c r="I44" s="115"/>
      <c r="J44" s="112"/>
      <c r="K44" s="119"/>
      <c r="L44" s="23"/>
    </row>
    <row r="45" spans="1:12" ht="12" customHeight="1">
      <c r="A45" s="372">
        <v>11</v>
      </c>
      <c r="B45" s="376" t="str">
        <f>VLOOKUP(A45,[1]U14GDL!$B$2:$H$17,2,0)</f>
        <v>Bye</v>
      </c>
      <c r="C45" s="376"/>
      <c r="D45" s="373" t="s">
        <v>61</v>
      </c>
      <c r="E45" s="373"/>
      <c r="F45" s="374" t="s">
        <v>6</v>
      </c>
      <c r="G45" s="104"/>
      <c r="H45" s="108"/>
      <c r="I45" s="111"/>
      <c r="J45" s="112"/>
      <c r="K45" s="119"/>
      <c r="L45" s="23"/>
    </row>
    <row r="46" spans="1:12" ht="12" customHeight="1">
      <c r="A46" s="372"/>
      <c r="B46" s="376"/>
      <c r="C46" s="376"/>
      <c r="D46" s="373"/>
      <c r="E46" s="373"/>
      <c r="F46" s="374"/>
      <c r="G46" s="30"/>
      <c r="H46" s="108"/>
      <c r="I46" s="112"/>
      <c r="J46" s="112"/>
      <c r="K46" s="119"/>
      <c r="L46" s="23"/>
    </row>
    <row r="47" spans="1:12" ht="12" customHeight="1">
      <c r="A47" s="372"/>
      <c r="B47" s="376"/>
      <c r="C47" s="376"/>
      <c r="D47" s="371" t="s">
        <v>5</v>
      </c>
      <c r="E47" s="371"/>
      <c r="F47" s="375" t="s">
        <v>62</v>
      </c>
      <c r="G47" s="107"/>
      <c r="H47" s="113"/>
      <c r="I47" s="112"/>
      <c r="J47" s="112"/>
      <c r="K47" s="119"/>
      <c r="L47" s="23"/>
    </row>
    <row r="48" spans="1:12" ht="12" customHeight="1">
      <c r="A48" s="372"/>
      <c r="B48" s="376"/>
      <c r="C48" s="376"/>
      <c r="D48" s="371"/>
      <c r="E48" s="371"/>
      <c r="F48" s="375"/>
      <c r="G48" s="108"/>
      <c r="H48" s="39"/>
      <c r="I48" s="112"/>
      <c r="J48" s="112"/>
      <c r="K48" s="119"/>
      <c r="L48" s="23"/>
    </row>
    <row r="49" spans="1:12" ht="12" customHeight="1">
      <c r="A49" s="372">
        <v>12</v>
      </c>
      <c r="B49" s="373">
        <f>VLOOKUP(A49,[1]U14GDL!$B$2:$H$17,2,0)</f>
        <v>3652575</v>
      </c>
      <c r="C49" s="373" t="str">
        <f>VLOOKUP(A49,[1]U14GDL!$B$2:$H$17,3,0)</f>
        <v>赤松　果林</v>
      </c>
      <c r="D49" s="373" t="s">
        <v>61</v>
      </c>
      <c r="E49" s="373" t="str">
        <f>VLOOKUP(A49,[1]U14GDL!$B$2:$H$17,4,0)</f>
        <v>ＫＣＪＴＡ</v>
      </c>
      <c r="F49" s="374" t="s">
        <v>6</v>
      </c>
      <c r="G49" s="108"/>
      <c r="H49" s="104"/>
      <c r="I49" s="112"/>
      <c r="J49" s="112"/>
      <c r="K49" s="119"/>
      <c r="L49" s="23"/>
    </row>
    <row r="50" spans="1:12" ht="12" customHeight="1">
      <c r="A50" s="372"/>
      <c r="B50" s="373"/>
      <c r="C50" s="373"/>
      <c r="D50" s="373"/>
      <c r="E50" s="373"/>
      <c r="F50" s="374"/>
      <c r="G50" s="109"/>
      <c r="H50" s="148"/>
      <c r="I50" s="112"/>
      <c r="J50" s="112"/>
      <c r="K50" s="119"/>
      <c r="L50" s="23"/>
    </row>
    <row r="51" spans="1:12" ht="12" customHeight="1">
      <c r="A51" s="372"/>
      <c r="B51" s="371">
        <f>VLOOKUP(A49,[1]U14GDL!$B$2:$H$17,5,0)</f>
        <v>3652587</v>
      </c>
      <c r="C51" s="371" t="str">
        <f>VLOOKUP(A49,[1]U14GDL!$B$2:$H$17,6,0)</f>
        <v>石川　莉咲</v>
      </c>
      <c r="D51" s="371" t="s">
        <v>98</v>
      </c>
      <c r="E51" s="371" t="str">
        <f>VLOOKUP(A49,[1]U14GDL!$B$2:$H$17,7,0)</f>
        <v>ＫＣＪＴＡ</v>
      </c>
      <c r="F51" s="375" t="s">
        <v>62</v>
      </c>
      <c r="G51" s="104"/>
      <c r="H51" s="104"/>
      <c r="I51" s="112"/>
      <c r="J51" s="112"/>
      <c r="K51" s="119"/>
      <c r="L51" s="23"/>
    </row>
    <row r="52" spans="1:12" ht="12" customHeight="1">
      <c r="A52" s="372"/>
      <c r="B52" s="371"/>
      <c r="C52" s="371"/>
      <c r="D52" s="371"/>
      <c r="E52" s="371"/>
      <c r="F52" s="375"/>
      <c r="G52" s="104"/>
      <c r="H52" s="104"/>
      <c r="I52" s="112"/>
      <c r="J52" s="120"/>
      <c r="K52" s="119"/>
      <c r="L52" s="23"/>
    </row>
    <row r="53" spans="1:12" ht="12" customHeight="1">
      <c r="A53" s="372">
        <v>13</v>
      </c>
      <c r="B53" s="376" t="str">
        <f>VLOOKUP(A53,[1]U14GDL!$B$2:$H$17,2,0)</f>
        <v>Bye</v>
      </c>
      <c r="C53" s="376"/>
      <c r="D53" s="373" t="s">
        <v>5</v>
      </c>
      <c r="E53" s="373"/>
      <c r="F53" s="374" t="s">
        <v>6</v>
      </c>
      <c r="G53" s="104"/>
      <c r="H53" s="104"/>
      <c r="I53" s="112"/>
      <c r="J53" s="105"/>
      <c r="K53" s="119"/>
      <c r="L53" s="23"/>
    </row>
    <row r="54" spans="1:12" ht="12" customHeight="1">
      <c r="A54" s="372"/>
      <c r="B54" s="376"/>
      <c r="C54" s="376"/>
      <c r="D54" s="373"/>
      <c r="E54" s="373"/>
      <c r="F54" s="374"/>
      <c r="G54" s="30"/>
      <c r="H54" s="104"/>
      <c r="I54" s="112"/>
      <c r="J54" s="105"/>
      <c r="K54" s="119"/>
      <c r="L54" s="23"/>
    </row>
    <row r="55" spans="1:12" ht="12" customHeight="1">
      <c r="A55" s="372"/>
      <c r="B55" s="376"/>
      <c r="C55" s="376"/>
      <c r="D55" s="371" t="s">
        <v>98</v>
      </c>
      <c r="E55" s="371"/>
      <c r="F55" s="375" t="s">
        <v>62</v>
      </c>
      <c r="G55" s="107"/>
      <c r="H55" s="104"/>
      <c r="I55" s="112"/>
      <c r="J55" s="105"/>
      <c r="K55" s="119"/>
      <c r="L55" s="23"/>
    </row>
    <row r="56" spans="1:12" ht="12" customHeight="1">
      <c r="A56" s="372"/>
      <c r="B56" s="376"/>
      <c r="C56" s="376"/>
      <c r="D56" s="371"/>
      <c r="E56" s="371"/>
      <c r="F56" s="375"/>
      <c r="G56" s="108"/>
      <c r="H56" s="114"/>
      <c r="I56" s="112"/>
      <c r="J56" s="105"/>
      <c r="K56" s="119"/>
      <c r="L56" s="23"/>
    </row>
    <row r="57" spans="1:12" ht="12" customHeight="1">
      <c r="A57" s="372">
        <v>14</v>
      </c>
      <c r="B57" s="373">
        <f>VLOOKUP(A57,[1]U14GDL!$B$2:$H$17,2,0)</f>
        <v>3652554</v>
      </c>
      <c r="C57" s="373" t="str">
        <f>VLOOKUP(A57,[1]U14GDL!$B$2:$H$17,3,0)</f>
        <v>土井　陽愛</v>
      </c>
      <c r="D57" s="373" t="s">
        <v>5</v>
      </c>
      <c r="E57" s="373" t="str">
        <f>VLOOKUP(A57,[1]U14GDL!$B$2:$H$17,4,0)</f>
        <v>ＣＳＪ</v>
      </c>
      <c r="F57" s="374" t="s">
        <v>62</v>
      </c>
      <c r="G57" s="108"/>
      <c r="H57" s="107"/>
      <c r="I57" s="112"/>
      <c r="J57" s="105"/>
      <c r="K57" s="119"/>
      <c r="L57" s="23"/>
    </row>
    <row r="58" spans="1:12" ht="12" customHeight="1">
      <c r="A58" s="372"/>
      <c r="B58" s="373"/>
      <c r="C58" s="373"/>
      <c r="D58" s="373"/>
      <c r="E58" s="373"/>
      <c r="F58" s="374"/>
      <c r="G58" s="109"/>
      <c r="H58" s="108"/>
      <c r="I58" s="112"/>
      <c r="J58" s="105"/>
      <c r="K58" s="119"/>
      <c r="L58" s="23"/>
    </row>
    <row r="59" spans="1:12" ht="12" customHeight="1">
      <c r="A59" s="372"/>
      <c r="B59" s="371">
        <f>VLOOKUP(A57,[1]U14GDL!$B$2:$H$17,5,0)</f>
        <v>3652548</v>
      </c>
      <c r="C59" s="371" t="str">
        <f>VLOOKUP(A57,[1]U14GDL!$B$2:$H$17,6,0)</f>
        <v>片山　葉子</v>
      </c>
      <c r="D59" s="371" t="s">
        <v>5</v>
      </c>
      <c r="E59" s="371" t="str">
        <f>VLOOKUP(A57,[1]U14GDL!$B$2:$H$17,7,0)</f>
        <v>守谷ＴＣ</v>
      </c>
      <c r="F59" s="375" t="s">
        <v>99</v>
      </c>
      <c r="G59" s="104"/>
      <c r="H59" s="108"/>
      <c r="I59" s="112"/>
      <c r="J59" s="105"/>
      <c r="K59" s="119"/>
      <c r="L59" s="23"/>
    </row>
    <row r="60" spans="1:12" ht="12" customHeight="1">
      <c r="A60" s="372"/>
      <c r="B60" s="371"/>
      <c r="C60" s="371"/>
      <c r="D60" s="371"/>
      <c r="E60" s="371"/>
      <c r="F60" s="375"/>
      <c r="G60" s="104"/>
      <c r="H60" s="108"/>
      <c r="I60" s="120"/>
      <c r="J60" s="105"/>
      <c r="K60" s="119"/>
      <c r="L60" s="23"/>
    </row>
    <row r="61" spans="1:12" ht="12" customHeight="1">
      <c r="A61" s="372">
        <v>15</v>
      </c>
      <c r="B61" s="376" t="str">
        <f>VLOOKUP(A61,[1]U14GDL!$B$2:$H$17,2,0)</f>
        <v>Bye</v>
      </c>
      <c r="C61" s="376"/>
      <c r="D61" s="373" t="s">
        <v>61</v>
      </c>
      <c r="E61" s="373"/>
      <c r="F61" s="374" t="s">
        <v>6</v>
      </c>
      <c r="G61" s="104"/>
      <c r="H61" s="108"/>
      <c r="I61" s="105"/>
      <c r="J61" s="105"/>
      <c r="K61" s="119"/>
      <c r="L61" s="23"/>
    </row>
    <row r="62" spans="1:12" ht="12" customHeight="1">
      <c r="A62" s="372"/>
      <c r="B62" s="376"/>
      <c r="C62" s="376"/>
      <c r="D62" s="373"/>
      <c r="E62" s="373"/>
      <c r="F62" s="374"/>
      <c r="G62" s="30"/>
      <c r="H62" s="108"/>
      <c r="I62" s="149"/>
      <c r="J62" s="105"/>
      <c r="K62" s="119"/>
      <c r="L62" s="23"/>
    </row>
    <row r="63" spans="1:12" ht="12" customHeight="1">
      <c r="A63" s="372"/>
      <c r="B63" s="376"/>
      <c r="C63" s="376"/>
      <c r="D63" s="371" t="s">
        <v>61</v>
      </c>
      <c r="E63" s="371"/>
      <c r="F63" s="375" t="s">
        <v>99</v>
      </c>
      <c r="G63" s="107"/>
      <c r="H63" s="113"/>
      <c r="I63" s="105"/>
      <c r="J63" s="105"/>
      <c r="K63" s="119"/>
      <c r="L63" s="23"/>
    </row>
    <row r="64" spans="1:12" ht="12" customHeight="1">
      <c r="A64" s="372"/>
      <c r="B64" s="376"/>
      <c r="C64" s="376"/>
      <c r="D64" s="371"/>
      <c r="E64" s="371"/>
      <c r="F64" s="375"/>
      <c r="G64" s="108"/>
      <c r="H64" s="39"/>
      <c r="I64" s="105"/>
      <c r="J64" s="105"/>
      <c r="K64" s="119"/>
      <c r="L64" s="23"/>
    </row>
    <row r="65" spans="1:12" ht="12" customHeight="1">
      <c r="A65" s="372">
        <v>16</v>
      </c>
      <c r="B65" s="373">
        <f>VLOOKUP(A65,[1]U14GDL!$B$2:$H$17,2,0)</f>
        <v>3652569</v>
      </c>
      <c r="C65" s="373" t="str">
        <f>VLOOKUP(A65,[1]U14GDL!$B$2:$H$17,3,0)</f>
        <v>布谷　莉子</v>
      </c>
      <c r="D65" s="373" t="s">
        <v>98</v>
      </c>
      <c r="E65" s="373" t="str">
        <f>VLOOKUP(A65,[1]U14GDL!$B$2:$H$17,4,0)</f>
        <v>ＣＳＪ</v>
      </c>
      <c r="F65" s="374" t="s">
        <v>99</v>
      </c>
      <c r="G65" s="108"/>
      <c r="H65" s="104"/>
      <c r="I65" s="105"/>
      <c r="J65" s="105"/>
      <c r="K65" s="119"/>
      <c r="L65" s="23"/>
    </row>
    <row r="66" spans="1:12" ht="12" customHeight="1">
      <c r="A66" s="372"/>
      <c r="B66" s="373"/>
      <c r="C66" s="373"/>
      <c r="D66" s="373"/>
      <c r="E66" s="373"/>
      <c r="F66" s="374"/>
      <c r="G66" s="109"/>
      <c r="H66" s="104"/>
      <c r="I66" s="105"/>
      <c r="J66" s="105"/>
      <c r="K66" s="119"/>
      <c r="L66" s="23"/>
    </row>
    <row r="67" spans="1:12" ht="12" customHeight="1">
      <c r="A67" s="372"/>
      <c r="B67" s="371">
        <f>VLOOKUP(A65,[1]U14GDL!$B$2:$H$17,5,0)</f>
        <v>3652637</v>
      </c>
      <c r="C67" s="371" t="str">
        <f>VLOOKUP(A65,[1]U14GDL!$B$2:$H$17,6,0)</f>
        <v>鈴木　宙奈</v>
      </c>
      <c r="D67" s="371" t="s">
        <v>61</v>
      </c>
      <c r="E67" s="371" t="str">
        <f>VLOOKUP(A65,[1]U14GDL!$B$2:$H$17,7,0)</f>
        <v>ＣＳＪ</v>
      </c>
      <c r="F67" s="375" t="s">
        <v>62</v>
      </c>
      <c r="G67" s="104"/>
      <c r="H67" s="104"/>
      <c r="I67" s="105"/>
      <c r="J67" s="105"/>
      <c r="K67" s="119"/>
      <c r="L67" s="23"/>
    </row>
    <row r="68" spans="1:12" ht="12" customHeight="1">
      <c r="A68" s="372"/>
      <c r="B68" s="371"/>
      <c r="C68" s="371"/>
      <c r="D68" s="371"/>
      <c r="E68" s="371"/>
      <c r="F68" s="375"/>
      <c r="G68" s="104"/>
      <c r="H68" s="104"/>
      <c r="I68" s="105"/>
      <c r="J68" s="105"/>
      <c r="K68" s="119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55">
    <mergeCell ref="D67:D68"/>
    <mergeCell ref="E67:E68"/>
    <mergeCell ref="F67:F68"/>
    <mergeCell ref="B9:C12"/>
    <mergeCell ref="B13:C16"/>
    <mergeCell ref="B25:C28"/>
    <mergeCell ref="B41:C44"/>
    <mergeCell ref="B45:C48"/>
    <mergeCell ref="B53:C56"/>
    <mergeCell ref="D63:D64"/>
    <mergeCell ref="E63:E64"/>
    <mergeCell ref="F63:F64"/>
    <mergeCell ref="F55:F56"/>
    <mergeCell ref="D47:D48"/>
    <mergeCell ref="E47:E48"/>
    <mergeCell ref="F47:F48"/>
    <mergeCell ref="D43:D44"/>
    <mergeCell ref="E43:E44"/>
    <mergeCell ref="F43:F44"/>
    <mergeCell ref="E35:E36"/>
    <mergeCell ref="F35:F36"/>
    <mergeCell ref="F31:F32"/>
    <mergeCell ref="F27:F28"/>
    <mergeCell ref="B23:B2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B61:C64"/>
    <mergeCell ref="C67:C68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45:A48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C23:C24"/>
    <mergeCell ref="D23:D24"/>
    <mergeCell ref="E23:E24"/>
    <mergeCell ref="F23:F24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E11:E12"/>
    <mergeCell ref="F11:F12"/>
    <mergeCell ref="A13:A16"/>
    <mergeCell ref="D13:D14"/>
    <mergeCell ref="E13:E14"/>
    <mergeCell ref="F13:F14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D15:D16"/>
    <mergeCell ref="E15:E16"/>
  </mergeCells>
  <phoneticPr fontId="2"/>
  <pageMargins left="0.7" right="0.7" top="0.75" bottom="0.75" header="0.3" footer="0.3"/>
  <pageSetup paperSize="9" scale="8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zoomScaleNormal="100" zoomScaleSheetLayoutView="100" workbookViewId="0"/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>
      <c r="A1" s="186" t="s">
        <v>267</v>
      </c>
      <c r="B1" s="150"/>
      <c r="C1" s="151"/>
      <c r="D1" s="150"/>
      <c r="E1" s="151"/>
      <c r="F1" s="150"/>
    </row>
    <row r="2" spans="1:21" ht="21">
      <c r="A2" s="186" t="s">
        <v>71</v>
      </c>
      <c r="B2" s="150"/>
      <c r="C2" s="151"/>
      <c r="D2" s="150"/>
      <c r="E2" s="151"/>
      <c r="F2" s="150"/>
    </row>
    <row r="3" spans="1:21" ht="12" customHeight="1">
      <c r="A3" s="408"/>
      <c r="B3" s="408"/>
      <c r="C3" s="408"/>
      <c r="D3" s="408"/>
      <c r="E3" s="408"/>
      <c r="F3" s="5"/>
      <c r="G3" s="152">
        <v>1</v>
      </c>
      <c r="H3" s="5" t="s">
        <v>214</v>
      </c>
      <c r="I3" s="153" t="s">
        <v>215</v>
      </c>
      <c r="J3" s="153" t="s">
        <v>216</v>
      </c>
      <c r="L3" s="408"/>
      <c r="M3" s="408"/>
      <c r="N3" s="408"/>
      <c r="O3" s="408"/>
      <c r="P3" s="408"/>
      <c r="Q3" s="5"/>
      <c r="R3" s="152">
        <v>1</v>
      </c>
      <c r="S3" s="5" t="s">
        <v>72</v>
      </c>
      <c r="T3" s="153" t="s">
        <v>217</v>
      </c>
      <c r="U3" s="153" t="s">
        <v>215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68">
        <v>1</v>
      </c>
      <c r="B5" s="368">
        <f>VLOOKUP(A5,[1]U12BSL!$B$34:$E$92,2,0)</f>
        <v>3604852</v>
      </c>
      <c r="C5" s="368" t="str">
        <f>VLOOKUP(A5,[1]U12BSL!$B$34:$E$92,3,0)</f>
        <v>関野　世那</v>
      </c>
      <c r="D5" s="368" t="s">
        <v>111</v>
      </c>
      <c r="E5" s="368" t="str">
        <f>VLOOKUP(A5,[1]U12BSL!$B$34:$E$92,4,0)</f>
        <v>Ｆｕｎ　ｔｏ　Ｔｅｎｎｉｓ</v>
      </c>
      <c r="F5" s="369" t="s">
        <v>99</v>
      </c>
      <c r="G5" s="10"/>
      <c r="L5" s="368">
        <v>49</v>
      </c>
      <c r="M5" s="368">
        <f>VLOOKUP(L5,[1]U12BSL!$B$34:$E$92,2,0)</f>
        <v>3604760</v>
      </c>
      <c r="N5" s="368" t="str">
        <f>VLOOKUP(L5,[1]U12BSL!$B$34:$E$92,3,0)</f>
        <v>清水　颯介</v>
      </c>
      <c r="O5" s="368" t="s">
        <v>85</v>
      </c>
      <c r="P5" s="368" t="str">
        <f>VLOOKUP(L5,[1]U12BSL!$B$34:$E$92,4,0)</f>
        <v>Ｆｕｎ　ｔｏ　Ｔｅｎｎｉｓ</v>
      </c>
      <c r="Q5" s="369" t="s">
        <v>211</v>
      </c>
      <c r="R5" s="10"/>
    </row>
    <row r="6" spans="1:21" ht="17.25" customHeight="1">
      <c r="A6" s="368"/>
      <c r="B6" s="368"/>
      <c r="C6" s="368"/>
      <c r="D6" s="368"/>
      <c r="E6" s="368"/>
      <c r="F6" s="369"/>
      <c r="G6" s="11"/>
      <c r="H6" s="12"/>
      <c r="I6" s="13"/>
      <c r="J6" s="13"/>
      <c r="L6" s="368"/>
      <c r="M6" s="368"/>
      <c r="N6" s="368"/>
      <c r="O6" s="368"/>
      <c r="P6" s="368"/>
      <c r="Q6" s="369"/>
      <c r="R6" s="11"/>
      <c r="S6" s="140"/>
    </row>
    <row r="7" spans="1:21" ht="17.25" customHeight="1">
      <c r="A7" s="368">
        <v>2</v>
      </c>
      <c r="B7" s="368" t="s">
        <v>265</v>
      </c>
      <c r="C7" s="368"/>
      <c r="D7" s="368"/>
      <c r="E7" s="368"/>
      <c r="F7" s="369" t="s">
        <v>110</v>
      </c>
      <c r="G7" s="14"/>
      <c r="H7" s="15"/>
      <c r="I7" s="13"/>
      <c r="J7" s="13"/>
      <c r="L7" s="368">
        <v>50</v>
      </c>
      <c r="M7" s="368" t="s">
        <v>263</v>
      </c>
      <c r="N7" s="368"/>
      <c r="O7" s="368"/>
      <c r="P7" s="368"/>
      <c r="Q7" s="369" t="s">
        <v>110</v>
      </c>
      <c r="R7" s="14"/>
      <c r="S7" s="11"/>
      <c r="T7" s="13"/>
      <c r="U7" s="13"/>
    </row>
    <row r="8" spans="1:21" ht="17.25" customHeight="1">
      <c r="A8" s="368"/>
      <c r="B8" s="368"/>
      <c r="C8" s="368"/>
      <c r="D8" s="368"/>
      <c r="E8" s="368"/>
      <c r="F8" s="369"/>
      <c r="H8" s="16"/>
      <c r="I8" s="12" t="s">
        <v>680</v>
      </c>
      <c r="J8" s="13"/>
      <c r="L8" s="368"/>
      <c r="M8" s="368"/>
      <c r="N8" s="368"/>
      <c r="O8" s="368"/>
      <c r="P8" s="368"/>
      <c r="Q8" s="369"/>
      <c r="S8" s="141"/>
      <c r="T8" s="12" t="s">
        <v>693</v>
      </c>
      <c r="U8" s="13"/>
    </row>
    <row r="9" spans="1:21" ht="17.25" customHeight="1">
      <c r="A9" s="368">
        <v>3</v>
      </c>
      <c r="B9" s="368" t="s">
        <v>265</v>
      </c>
      <c r="C9" s="368"/>
      <c r="D9" s="368"/>
      <c r="E9" s="368"/>
      <c r="F9" s="369" t="s">
        <v>6</v>
      </c>
      <c r="G9" s="10"/>
      <c r="H9" s="16"/>
      <c r="I9" s="15">
        <v>62</v>
      </c>
      <c r="J9" s="13"/>
      <c r="L9" s="368">
        <v>51</v>
      </c>
      <c r="M9" s="368">
        <v>3604949</v>
      </c>
      <c r="N9" s="368" t="s">
        <v>218</v>
      </c>
      <c r="O9" s="368"/>
      <c r="P9" s="368" t="s">
        <v>219</v>
      </c>
      <c r="Q9" s="369" t="s">
        <v>84</v>
      </c>
      <c r="R9" s="10"/>
      <c r="S9" s="141"/>
      <c r="T9" s="15">
        <v>63</v>
      </c>
      <c r="U9" s="13"/>
    </row>
    <row r="10" spans="1:21" ht="17.25" customHeight="1">
      <c r="A10" s="368"/>
      <c r="B10" s="368"/>
      <c r="C10" s="368"/>
      <c r="D10" s="368"/>
      <c r="E10" s="368"/>
      <c r="F10" s="369"/>
      <c r="G10" s="11"/>
      <c r="H10" s="17"/>
      <c r="I10" s="154"/>
      <c r="J10" s="13"/>
      <c r="L10" s="368"/>
      <c r="M10" s="368"/>
      <c r="N10" s="368"/>
      <c r="O10" s="368"/>
      <c r="P10" s="368"/>
      <c r="Q10" s="369"/>
      <c r="R10" s="11"/>
      <c r="S10" s="142" t="s">
        <v>694</v>
      </c>
      <c r="T10" s="16"/>
      <c r="U10" s="13"/>
    </row>
    <row r="11" spans="1:21" ht="17.25" customHeight="1">
      <c r="A11" s="368">
        <v>4</v>
      </c>
      <c r="B11" s="368">
        <f>VLOOKUP(A11,[1]U12BSL!$B$34:$E$92,2,0)</f>
        <v>3604920</v>
      </c>
      <c r="C11" s="368" t="str">
        <f>VLOOKUP(A11,[1]U12BSL!$B$34:$E$92,3,0)</f>
        <v>田口　奏人</v>
      </c>
      <c r="D11" s="368" t="s">
        <v>111</v>
      </c>
      <c r="E11" s="368" t="str">
        <f>VLOOKUP(A11,[1]U12BSL!$B$34:$E$92,4,0)</f>
        <v>三笠ＴＳ</v>
      </c>
      <c r="F11" s="369" t="s">
        <v>6</v>
      </c>
      <c r="G11" s="14"/>
      <c r="H11" s="13"/>
      <c r="I11" s="409" t="s">
        <v>650</v>
      </c>
      <c r="J11" s="13"/>
      <c r="L11" s="368">
        <v>52</v>
      </c>
      <c r="M11" s="368">
        <f>VLOOKUP(L11,[1]U12BSL!$B$34:$E$92,2,0)</f>
        <v>3605000</v>
      </c>
      <c r="N11" s="368" t="str">
        <f>VLOOKUP(L11,[1]U12BSL!$B$34:$E$92,3,0)</f>
        <v>カーン　来海武</v>
      </c>
      <c r="O11" s="368" t="s">
        <v>5</v>
      </c>
      <c r="P11" s="368" t="str">
        <f>VLOOKUP(L11,[1]U12BSL!$B$34:$E$92,4,0)</f>
        <v>エースＴＡ</v>
      </c>
      <c r="Q11" s="369" t="s">
        <v>6</v>
      </c>
      <c r="R11" s="14"/>
      <c r="S11" s="4">
        <v>75</v>
      </c>
      <c r="T11" s="409" t="s">
        <v>653</v>
      </c>
      <c r="U11" s="13"/>
    </row>
    <row r="12" spans="1:21" ht="17.25" customHeight="1">
      <c r="A12" s="368"/>
      <c r="B12" s="368"/>
      <c r="C12" s="368"/>
      <c r="D12" s="368"/>
      <c r="E12" s="368"/>
      <c r="F12" s="369"/>
      <c r="H12" s="13"/>
      <c r="I12" s="409"/>
      <c r="J12" s="12" t="s">
        <v>680</v>
      </c>
      <c r="L12" s="368"/>
      <c r="M12" s="368"/>
      <c r="N12" s="368"/>
      <c r="O12" s="368"/>
      <c r="P12" s="368"/>
      <c r="Q12" s="369"/>
      <c r="T12" s="409"/>
      <c r="U12" s="12" t="s">
        <v>693</v>
      </c>
    </row>
    <row r="13" spans="1:21" ht="17.25" customHeight="1">
      <c r="A13" s="368">
        <v>5</v>
      </c>
      <c r="B13" s="368">
        <f>VLOOKUP(A13,[1]U12BSL!$B$34:$E$92,2,0)</f>
        <v>3604963</v>
      </c>
      <c r="C13" s="368" t="str">
        <f>VLOOKUP(A13,[1]U12BSL!$B$34:$E$92,3,0)</f>
        <v>小薗井　悠聖</v>
      </c>
      <c r="D13" s="368" t="s">
        <v>5</v>
      </c>
      <c r="E13" s="368" t="str">
        <f>VLOOKUP(A13,[1]U12BSL!$B$34:$E$92,4,0)</f>
        <v>エースＴＡ</v>
      </c>
      <c r="F13" s="369" t="s">
        <v>110</v>
      </c>
      <c r="G13" s="10"/>
      <c r="H13" s="13"/>
      <c r="I13" s="409"/>
      <c r="J13" s="20">
        <v>63</v>
      </c>
      <c r="K13" s="23"/>
      <c r="L13" s="368">
        <v>53</v>
      </c>
      <c r="M13" s="368">
        <f>VLOOKUP(L13,[1]U12BSL!$B$34:$E$92,2,0)</f>
        <v>3604957</v>
      </c>
      <c r="N13" s="368" t="str">
        <f>VLOOKUP(L13,[1]U12BSL!$B$34:$E$92,3,0)</f>
        <v>堤　健太郎</v>
      </c>
      <c r="O13" s="368" t="s">
        <v>5</v>
      </c>
      <c r="P13" s="368" t="str">
        <f>VLOOKUP(L13,[1]U12BSL!$B$34:$E$92,4,0)</f>
        <v>Ａｓｃｈ Ｔ．Ａ</v>
      </c>
      <c r="Q13" s="369" t="s">
        <v>6</v>
      </c>
      <c r="R13" s="10"/>
      <c r="T13" s="409"/>
      <c r="U13" s="20">
        <v>64</v>
      </c>
    </row>
    <row r="14" spans="1:21" ht="17.25" customHeight="1">
      <c r="A14" s="368"/>
      <c r="B14" s="368"/>
      <c r="C14" s="368"/>
      <c r="D14" s="368"/>
      <c r="E14" s="368"/>
      <c r="F14" s="369"/>
      <c r="G14" s="11"/>
      <c r="H14" s="12"/>
      <c r="I14" s="409"/>
      <c r="J14" s="22"/>
      <c r="K14" s="23"/>
      <c r="L14" s="368"/>
      <c r="M14" s="368"/>
      <c r="N14" s="368"/>
      <c r="O14" s="368"/>
      <c r="P14" s="368"/>
      <c r="Q14" s="369"/>
      <c r="R14" s="11"/>
      <c r="S14" s="140"/>
      <c r="T14" s="409"/>
      <c r="U14" s="22"/>
    </row>
    <row r="15" spans="1:21" ht="17.25" customHeight="1">
      <c r="A15" s="368">
        <v>6</v>
      </c>
      <c r="B15" s="368" t="s">
        <v>265</v>
      </c>
      <c r="C15" s="368"/>
      <c r="D15" s="368"/>
      <c r="E15" s="368"/>
      <c r="F15" s="369" t="s">
        <v>6</v>
      </c>
      <c r="G15" s="14"/>
      <c r="H15" s="13"/>
      <c r="I15" s="18"/>
      <c r="J15" s="22"/>
      <c r="K15" s="23"/>
      <c r="L15" s="368">
        <v>54</v>
      </c>
      <c r="M15" s="368" t="s">
        <v>265</v>
      </c>
      <c r="N15" s="368"/>
      <c r="O15" s="368"/>
      <c r="P15" s="368"/>
      <c r="Q15" s="369" t="s">
        <v>211</v>
      </c>
      <c r="R15" s="14"/>
      <c r="T15" s="18"/>
      <c r="U15" s="22"/>
    </row>
    <row r="16" spans="1:21" ht="17.25" customHeight="1">
      <c r="A16" s="368"/>
      <c r="B16" s="368"/>
      <c r="C16" s="368"/>
      <c r="D16" s="368"/>
      <c r="E16" s="368"/>
      <c r="F16" s="369"/>
      <c r="H16" s="16"/>
      <c r="I16" s="17" t="s">
        <v>681</v>
      </c>
      <c r="J16" s="22"/>
      <c r="K16" s="23"/>
      <c r="L16" s="368"/>
      <c r="M16" s="368"/>
      <c r="N16" s="368"/>
      <c r="O16" s="368"/>
      <c r="P16" s="368"/>
      <c r="Q16" s="369"/>
      <c r="S16" s="141"/>
      <c r="T16" s="17" t="s">
        <v>695</v>
      </c>
      <c r="U16" s="22"/>
    </row>
    <row r="17" spans="1:21" ht="17.25" customHeight="1">
      <c r="A17" s="368">
        <v>7</v>
      </c>
      <c r="B17" s="368" t="s">
        <v>265</v>
      </c>
      <c r="C17" s="368"/>
      <c r="D17" s="368"/>
      <c r="E17" s="368"/>
      <c r="F17" s="369" t="s">
        <v>6</v>
      </c>
      <c r="G17" s="10"/>
      <c r="H17" s="16"/>
      <c r="I17" s="13">
        <v>61</v>
      </c>
      <c r="J17" s="22"/>
      <c r="K17" s="23"/>
      <c r="L17" s="368">
        <v>55</v>
      </c>
      <c r="M17" s="368" t="s">
        <v>265</v>
      </c>
      <c r="N17" s="368"/>
      <c r="O17" s="368"/>
      <c r="P17" s="368"/>
      <c r="Q17" s="369" t="s">
        <v>211</v>
      </c>
      <c r="R17" s="10"/>
      <c r="S17" s="141"/>
      <c r="T17" s="13">
        <v>60</v>
      </c>
      <c r="U17" s="22"/>
    </row>
    <row r="18" spans="1:21" ht="17.25" customHeight="1">
      <c r="A18" s="368"/>
      <c r="B18" s="368"/>
      <c r="C18" s="368"/>
      <c r="D18" s="368"/>
      <c r="E18" s="368"/>
      <c r="F18" s="369"/>
      <c r="G18" s="11"/>
      <c r="H18" s="17"/>
      <c r="I18" s="13"/>
      <c r="J18" s="22"/>
      <c r="K18" s="23"/>
      <c r="L18" s="368"/>
      <c r="M18" s="368"/>
      <c r="N18" s="368"/>
      <c r="O18" s="368"/>
      <c r="P18" s="368"/>
      <c r="Q18" s="369"/>
      <c r="R18" s="11"/>
      <c r="S18" s="142"/>
      <c r="T18" s="13"/>
      <c r="U18" s="22"/>
    </row>
    <row r="19" spans="1:21" ht="17.25" customHeight="1">
      <c r="A19" s="368">
        <v>8</v>
      </c>
      <c r="B19" s="368">
        <f>VLOOKUP(A19,[1]U12BSL!$B$34:$E$92,2,0)</f>
        <v>3604860</v>
      </c>
      <c r="C19" s="368" t="str">
        <f>VLOOKUP(A19,[1]U12BSL!$B$34:$E$92,3,0)</f>
        <v>里　頼侍</v>
      </c>
      <c r="D19" s="368" t="s">
        <v>5</v>
      </c>
      <c r="E19" s="368" t="str">
        <f>VLOOKUP(A19,[1]U12BSL!$B$34:$E$92,4,0)</f>
        <v>ＫＣＪＴＡ</v>
      </c>
      <c r="F19" s="369" t="s">
        <v>84</v>
      </c>
      <c r="G19" s="14"/>
      <c r="H19" s="13"/>
      <c r="I19" s="13"/>
      <c r="J19" s="22"/>
      <c r="K19" s="23"/>
      <c r="L19" s="368">
        <v>56</v>
      </c>
      <c r="M19" s="368">
        <f>VLOOKUP(L19,[1]U12BSL!$B$34:$E$92,2,0)</f>
        <v>3604912</v>
      </c>
      <c r="N19" s="368" t="str">
        <f>VLOOKUP(L19,[1]U12BSL!$B$34:$E$92,3,0)</f>
        <v>中村　幸大</v>
      </c>
      <c r="O19" s="368" t="s">
        <v>5</v>
      </c>
      <c r="P19" s="368" t="str">
        <f>VLOOKUP(L19,[1]U12BSL!$B$34:$E$92,4,0)</f>
        <v>ＣＳＪ</v>
      </c>
      <c r="Q19" s="369" t="s">
        <v>6</v>
      </c>
      <c r="R19" s="14"/>
      <c r="T19" s="13"/>
      <c r="U19" s="22"/>
    </row>
    <row r="20" spans="1:21" ht="17.25" customHeight="1">
      <c r="A20" s="368"/>
      <c r="B20" s="368"/>
      <c r="C20" s="368"/>
      <c r="D20" s="368"/>
      <c r="E20" s="368"/>
      <c r="F20" s="369"/>
      <c r="H20" s="13"/>
      <c r="I20" s="13"/>
      <c r="J20" s="22"/>
      <c r="K20" s="23"/>
      <c r="L20" s="368"/>
      <c r="M20" s="368"/>
      <c r="N20" s="368"/>
      <c r="O20" s="368"/>
      <c r="P20" s="368"/>
      <c r="Q20" s="369"/>
      <c r="T20" s="13"/>
      <c r="U20" s="22"/>
    </row>
    <row r="21" spans="1:21" ht="17.25" customHeight="1">
      <c r="A21" s="368">
        <v>9</v>
      </c>
      <c r="B21" s="368">
        <f>VLOOKUP(A21,[1]U12BSL!$B$34:$E$92,2,0)</f>
        <v>3604837</v>
      </c>
      <c r="C21" s="368" t="str">
        <f>VLOOKUP(A21,[1]U12BSL!$B$34:$E$92,3,0)</f>
        <v>岡本　朔門</v>
      </c>
      <c r="D21" s="368" t="s">
        <v>5</v>
      </c>
      <c r="E21" s="368" t="str">
        <f>VLOOKUP(A21,[1]U12BSL!$B$34:$E$92,4,0)</f>
        <v>エースＴＡ</v>
      </c>
      <c r="F21" s="369" t="s">
        <v>6</v>
      </c>
      <c r="G21" s="10"/>
      <c r="H21" s="13"/>
      <c r="I21" s="13"/>
      <c r="J21" s="13"/>
      <c r="L21" s="368">
        <v>57</v>
      </c>
      <c r="M21" s="368">
        <f>VLOOKUP(L21,[1]U12BSL!$B$34:$E$92,2,0)</f>
        <v>3604882</v>
      </c>
      <c r="N21" s="368" t="str">
        <f>VLOOKUP(L21,[1]U12BSL!$B$34:$E$92,3,0)</f>
        <v>大友　優太朗</v>
      </c>
      <c r="O21" s="368" t="s">
        <v>85</v>
      </c>
      <c r="P21" s="368" t="str">
        <f>VLOOKUP(L21,[1]U12BSL!$B$34:$E$92,4,0)</f>
        <v>ＣＳＪ</v>
      </c>
      <c r="Q21" s="369" t="s">
        <v>6</v>
      </c>
      <c r="R21" s="10"/>
      <c r="T21" s="13"/>
      <c r="U21" s="13"/>
    </row>
    <row r="22" spans="1:21" ht="17.25" customHeight="1">
      <c r="A22" s="368"/>
      <c r="B22" s="368"/>
      <c r="C22" s="368"/>
      <c r="D22" s="368"/>
      <c r="E22" s="368"/>
      <c r="F22" s="369"/>
      <c r="G22" s="11"/>
      <c r="H22" s="12"/>
      <c r="I22" s="13"/>
      <c r="J22" s="13"/>
      <c r="L22" s="368"/>
      <c r="M22" s="368"/>
      <c r="N22" s="368"/>
      <c r="O22" s="368"/>
      <c r="P22" s="368"/>
      <c r="Q22" s="369"/>
      <c r="R22" s="11"/>
      <c r="S22" s="140"/>
      <c r="T22" s="13"/>
      <c r="U22" s="13"/>
    </row>
    <row r="23" spans="1:21" ht="17.25" customHeight="1">
      <c r="A23" s="368">
        <v>10</v>
      </c>
      <c r="B23" s="368" t="s">
        <v>265</v>
      </c>
      <c r="C23" s="368"/>
      <c r="D23" s="368"/>
      <c r="E23" s="368"/>
      <c r="F23" s="369" t="s">
        <v>6</v>
      </c>
      <c r="G23" s="14"/>
      <c r="H23" s="15"/>
      <c r="I23" s="13"/>
      <c r="J23" s="13"/>
      <c r="L23" s="368">
        <v>58</v>
      </c>
      <c r="M23" s="368" t="s">
        <v>263</v>
      </c>
      <c r="N23" s="368"/>
      <c r="O23" s="368"/>
      <c r="P23" s="368"/>
      <c r="Q23" s="369" t="s">
        <v>6</v>
      </c>
      <c r="R23" s="14"/>
      <c r="S23" s="11"/>
      <c r="T23" s="13"/>
      <c r="U23" s="13"/>
    </row>
    <row r="24" spans="1:21" ht="17.25" customHeight="1">
      <c r="A24" s="368"/>
      <c r="B24" s="368"/>
      <c r="C24" s="368"/>
      <c r="D24" s="368"/>
      <c r="E24" s="368"/>
      <c r="F24" s="369"/>
      <c r="H24" s="16"/>
      <c r="I24" s="12" t="s">
        <v>682</v>
      </c>
      <c r="J24" s="13"/>
      <c r="L24" s="368"/>
      <c r="M24" s="368"/>
      <c r="N24" s="368"/>
      <c r="O24" s="368"/>
      <c r="P24" s="368"/>
      <c r="Q24" s="369"/>
      <c r="S24" s="141"/>
      <c r="T24" s="12" t="s">
        <v>696</v>
      </c>
      <c r="U24" s="13"/>
    </row>
    <row r="25" spans="1:21" ht="17.25" customHeight="1">
      <c r="A25" s="368">
        <v>11</v>
      </c>
      <c r="B25" s="368" t="s">
        <v>265</v>
      </c>
      <c r="C25" s="368"/>
      <c r="D25" s="368"/>
      <c r="E25" s="368"/>
      <c r="F25" s="369" t="s">
        <v>6</v>
      </c>
      <c r="G25" s="10"/>
      <c r="H25" s="16"/>
      <c r="I25" s="15">
        <v>61</v>
      </c>
      <c r="J25" s="13"/>
      <c r="L25" s="368">
        <v>59</v>
      </c>
      <c r="M25" s="368">
        <v>3604942</v>
      </c>
      <c r="N25" s="368" t="str">
        <f>VLOOKUP(L25,[1]U12BSL!$B$34:$E$92,3,0)</f>
        <v>桜井　大空翔</v>
      </c>
      <c r="O25" s="368" t="s">
        <v>5</v>
      </c>
      <c r="P25" s="368" t="str">
        <f>VLOOKUP(L25,[1]U12BSL!$B$34:$E$92,4,0)</f>
        <v>守谷ＴＣ</v>
      </c>
      <c r="Q25" s="369" t="s">
        <v>84</v>
      </c>
      <c r="R25" s="10"/>
      <c r="S25" s="141"/>
      <c r="T25" s="15">
        <v>62</v>
      </c>
      <c r="U25" s="13"/>
    </row>
    <row r="26" spans="1:21" ht="17.25" customHeight="1">
      <c r="A26" s="368"/>
      <c r="B26" s="368"/>
      <c r="C26" s="368"/>
      <c r="D26" s="368"/>
      <c r="E26" s="368"/>
      <c r="F26" s="369"/>
      <c r="G26" s="11"/>
      <c r="H26" s="17"/>
      <c r="I26" s="16"/>
      <c r="J26" s="13"/>
      <c r="L26" s="368"/>
      <c r="M26" s="368"/>
      <c r="N26" s="368"/>
      <c r="O26" s="368"/>
      <c r="P26" s="368"/>
      <c r="Q26" s="369"/>
      <c r="R26" s="11"/>
      <c r="S26" s="142" t="s">
        <v>697</v>
      </c>
      <c r="T26" s="16"/>
      <c r="U26" s="13"/>
    </row>
    <row r="27" spans="1:21" ht="17.25" customHeight="1">
      <c r="A27" s="368">
        <v>12</v>
      </c>
      <c r="B27" s="368">
        <f>VLOOKUP(A27,[1]U12BSL!$B$34:$E$92,2,0)</f>
        <v>3604962</v>
      </c>
      <c r="C27" s="368" t="str">
        <f>VLOOKUP(A27,[1]U12BSL!$B$34:$E$92,3,0)</f>
        <v>穐山　丞</v>
      </c>
      <c r="D27" s="368" t="s">
        <v>111</v>
      </c>
      <c r="E27" s="368" t="str">
        <f>VLOOKUP(A27,[1]U12BSL!$B$34:$E$92,4,0)</f>
        <v>エースＴＡ</v>
      </c>
      <c r="F27" s="369" t="s">
        <v>110</v>
      </c>
      <c r="G27" s="14"/>
      <c r="H27" s="13"/>
      <c r="I27" s="409" t="s">
        <v>40</v>
      </c>
      <c r="J27" s="13"/>
      <c r="L27" s="368">
        <v>60</v>
      </c>
      <c r="M27" s="368">
        <f>VLOOKUP(L27,[1]U12BSL!$B$34:$E$92,2,0)</f>
        <v>3604990</v>
      </c>
      <c r="N27" s="368" t="str">
        <f>VLOOKUP(L27,[1]U12BSL!$B$34:$E$92,3,0)</f>
        <v>栁橋　志飛</v>
      </c>
      <c r="O27" s="368" t="s">
        <v>140</v>
      </c>
      <c r="P27" s="368" t="str">
        <f>VLOOKUP(L27,[1]U12BSL!$B$34:$E$92,4,0)</f>
        <v>大洗ビーチＴＣ</v>
      </c>
      <c r="Q27" s="369" t="s">
        <v>99</v>
      </c>
      <c r="R27" s="14"/>
      <c r="S27" s="4">
        <v>60</v>
      </c>
      <c r="T27" s="409" t="s">
        <v>654</v>
      </c>
      <c r="U27" s="13"/>
    </row>
    <row r="28" spans="1:21" ht="17.25" customHeight="1">
      <c r="A28" s="368"/>
      <c r="B28" s="368"/>
      <c r="C28" s="368"/>
      <c r="D28" s="368"/>
      <c r="E28" s="368"/>
      <c r="F28" s="369"/>
      <c r="H28" s="13"/>
      <c r="I28" s="409"/>
      <c r="J28" s="12" t="s">
        <v>682</v>
      </c>
      <c r="L28" s="368"/>
      <c r="M28" s="368"/>
      <c r="N28" s="368"/>
      <c r="O28" s="368"/>
      <c r="P28" s="368"/>
      <c r="Q28" s="369"/>
      <c r="T28" s="409"/>
      <c r="U28" s="12" t="s">
        <v>698</v>
      </c>
    </row>
    <row r="29" spans="1:21" ht="17.25" customHeight="1">
      <c r="A29" s="368">
        <v>13</v>
      </c>
      <c r="B29" s="368">
        <f>VLOOKUP(A29,[1]U12BSL!$B$34:$E$92,2,0)</f>
        <v>3604991</v>
      </c>
      <c r="C29" s="368" t="str">
        <f>VLOOKUP(A29,[1]U12BSL!$B$34:$E$92,3,0)</f>
        <v>青見　聡磨</v>
      </c>
      <c r="D29" s="368" t="s">
        <v>220</v>
      </c>
      <c r="E29" s="368" t="str">
        <f>VLOOKUP(A29,[1]U12BSL!$B$34:$E$92,4,0)</f>
        <v>大洗ビーチＴＣ</v>
      </c>
      <c r="F29" s="369" t="s">
        <v>110</v>
      </c>
      <c r="G29" s="10"/>
      <c r="H29" s="13"/>
      <c r="I29" s="409"/>
      <c r="J29" s="20">
        <v>64</v>
      </c>
      <c r="K29" s="23"/>
      <c r="L29" s="368">
        <v>61</v>
      </c>
      <c r="M29" s="368">
        <f>VLOOKUP(L29,[1]U12BSL!$B$34:$E$92,2,0)</f>
        <v>3604978</v>
      </c>
      <c r="N29" s="368" t="str">
        <f>VLOOKUP(L29,[1]U12BSL!$B$34:$E$92,3,0)</f>
        <v>林　裕弥</v>
      </c>
      <c r="O29" s="368" t="s">
        <v>85</v>
      </c>
      <c r="P29" s="368" t="str">
        <f>VLOOKUP(L29,[1]U12BSL!$B$34:$E$92,4,0)</f>
        <v>ＣＳＪ</v>
      </c>
      <c r="Q29" s="369" t="s">
        <v>110</v>
      </c>
      <c r="R29" s="10"/>
      <c r="T29" s="409"/>
      <c r="U29" s="20">
        <v>75</v>
      </c>
    </row>
    <row r="30" spans="1:21" ht="17.25" customHeight="1">
      <c r="A30" s="368"/>
      <c r="B30" s="368"/>
      <c r="C30" s="368"/>
      <c r="D30" s="368"/>
      <c r="E30" s="368"/>
      <c r="F30" s="369"/>
      <c r="G30" s="11"/>
      <c r="H30" s="12"/>
      <c r="I30" s="409"/>
      <c r="J30" s="22"/>
      <c r="K30" s="23"/>
      <c r="L30" s="368"/>
      <c r="M30" s="368"/>
      <c r="N30" s="368"/>
      <c r="O30" s="368"/>
      <c r="P30" s="368"/>
      <c r="Q30" s="369"/>
      <c r="R30" s="11"/>
      <c r="S30" s="140"/>
      <c r="T30" s="409"/>
      <c r="U30" s="22"/>
    </row>
    <row r="31" spans="1:21" ht="17.25" customHeight="1">
      <c r="A31" s="368">
        <v>14</v>
      </c>
      <c r="B31" s="368" t="s">
        <v>265</v>
      </c>
      <c r="C31" s="368"/>
      <c r="D31" s="368"/>
      <c r="E31" s="368"/>
      <c r="F31" s="369" t="s">
        <v>99</v>
      </c>
      <c r="G31" s="14"/>
      <c r="H31" s="13"/>
      <c r="I31" s="18"/>
      <c r="J31" s="22"/>
      <c r="K31" s="23"/>
      <c r="L31" s="368">
        <v>62</v>
      </c>
      <c r="M31" s="368" t="s">
        <v>265</v>
      </c>
      <c r="N31" s="368"/>
      <c r="O31" s="368"/>
      <c r="P31" s="368"/>
      <c r="Q31" s="369" t="s">
        <v>84</v>
      </c>
      <c r="R31" s="14"/>
      <c r="T31" s="18"/>
      <c r="U31" s="22"/>
    </row>
    <row r="32" spans="1:21" ht="17.25" customHeight="1">
      <c r="A32" s="368"/>
      <c r="B32" s="368"/>
      <c r="C32" s="368"/>
      <c r="D32" s="368"/>
      <c r="E32" s="368"/>
      <c r="F32" s="369"/>
      <c r="H32" s="16"/>
      <c r="I32" s="17" t="s">
        <v>683</v>
      </c>
      <c r="J32" s="22"/>
      <c r="K32" s="23"/>
      <c r="L32" s="368"/>
      <c r="M32" s="368"/>
      <c r="N32" s="368"/>
      <c r="O32" s="368"/>
      <c r="P32" s="368"/>
      <c r="Q32" s="369"/>
      <c r="S32" s="141"/>
      <c r="T32" s="17" t="s">
        <v>698</v>
      </c>
      <c r="U32" s="22"/>
    </row>
    <row r="33" spans="1:28" ht="17.25" customHeight="1">
      <c r="A33" s="368">
        <v>15</v>
      </c>
      <c r="B33" s="368" t="s">
        <v>265</v>
      </c>
      <c r="C33" s="368"/>
      <c r="D33" s="368"/>
      <c r="E33" s="368"/>
      <c r="F33" s="369" t="s">
        <v>84</v>
      </c>
      <c r="G33" s="10"/>
      <c r="H33" s="16"/>
      <c r="I33" s="13">
        <v>60</v>
      </c>
      <c r="J33" s="22"/>
      <c r="K33" s="23"/>
      <c r="L33" s="368">
        <v>63</v>
      </c>
      <c r="M33" s="368" t="s">
        <v>265</v>
      </c>
      <c r="N33" s="368"/>
      <c r="O33" s="368"/>
      <c r="P33" s="368"/>
      <c r="Q33" s="369" t="s">
        <v>110</v>
      </c>
      <c r="R33" s="10"/>
      <c r="S33" s="141"/>
      <c r="T33" s="13">
        <v>61</v>
      </c>
      <c r="U33" s="22"/>
    </row>
    <row r="34" spans="1:28" ht="17.25" customHeight="1">
      <c r="A34" s="368"/>
      <c r="B34" s="368"/>
      <c r="C34" s="368"/>
      <c r="D34" s="368"/>
      <c r="E34" s="368"/>
      <c r="F34" s="369"/>
      <c r="G34" s="11"/>
      <c r="H34" s="17"/>
      <c r="I34" s="155"/>
      <c r="J34" s="22"/>
      <c r="K34" s="23"/>
      <c r="L34" s="368"/>
      <c r="M34" s="368"/>
      <c r="N34" s="368"/>
      <c r="O34" s="368"/>
      <c r="P34" s="368"/>
      <c r="Q34" s="369"/>
      <c r="R34" s="11"/>
      <c r="S34" s="142"/>
      <c r="T34" s="13"/>
      <c r="U34" s="22"/>
    </row>
    <row r="35" spans="1:28" ht="17.25" customHeight="1">
      <c r="A35" s="382">
        <v>16</v>
      </c>
      <c r="B35" s="368">
        <f>VLOOKUP(A35,[1]U12BSL!$B$34:$E$92,2,0)</f>
        <v>3604961</v>
      </c>
      <c r="C35" s="368" t="str">
        <f>VLOOKUP(A35,[1]U12BSL!$B$34:$E$92,3,0)</f>
        <v>近野　司樹</v>
      </c>
      <c r="D35" s="368" t="s">
        <v>140</v>
      </c>
      <c r="E35" s="368" t="str">
        <f>VLOOKUP(A35,[1]U12BSL!$B$34:$E$92,4,0)</f>
        <v>ＫＣＪＴＡ</v>
      </c>
      <c r="F35" s="369" t="s">
        <v>99</v>
      </c>
      <c r="G35" s="70"/>
      <c r="H35" s="65"/>
      <c r="I35" s="65"/>
      <c r="J35" s="66"/>
      <c r="K35" s="76"/>
      <c r="L35" s="368">
        <v>64</v>
      </c>
      <c r="M35" s="368">
        <f>VLOOKUP(L35,[1]U12BSL!$B$34:$E$92,2,0)</f>
        <v>3604939</v>
      </c>
      <c r="N35" s="368" t="str">
        <f>VLOOKUP(L35,[1]U12BSL!$B$34:$E$92,3,0)</f>
        <v>佐藤　圭</v>
      </c>
      <c r="O35" s="368" t="s">
        <v>111</v>
      </c>
      <c r="P35" s="368" t="str">
        <f>VLOOKUP(L35,[1]U12BSL!$B$34:$E$92,4,0)</f>
        <v>守谷ＴＣ</v>
      </c>
      <c r="Q35" s="369" t="s">
        <v>221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82"/>
      <c r="B36" s="368"/>
      <c r="C36" s="368"/>
      <c r="D36" s="368"/>
      <c r="E36" s="368"/>
      <c r="F36" s="369"/>
      <c r="G36" s="49"/>
      <c r="H36" s="65"/>
      <c r="I36" s="65"/>
      <c r="J36" s="66"/>
      <c r="K36" s="76"/>
      <c r="L36" s="368"/>
      <c r="M36" s="368"/>
      <c r="N36" s="368"/>
      <c r="O36" s="368"/>
      <c r="P36" s="368"/>
      <c r="Q36" s="369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82">
        <v>17</v>
      </c>
      <c r="B37" s="368">
        <f>VLOOKUP(A37,[1]U12BSL!$B$34:$E$92,2,0)</f>
        <v>3604690</v>
      </c>
      <c r="C37" s="368" t="str">
        <f>VLOOKUP(A37,[1]U12BSL!$B$34:$E$92,3,0)</f>
        <v>守時　吏桜</v>
      </c>
      <c r="D37" s="368" t="s">
        <v>64</v>
      </c>
      <c r="E37" s="368" t="str">
        <f>VLOOKUP(A37,[1]U12BSL!$B$34:$E$92,4,0)</f>
        <v>ＣＳＪ</v>
      </c>
      <c r="F37" s="369" t="s">
        <v>110</v>
      </c>
      <c r="G37" s="49"/>
      <c r="H37" s="65"/>
      <c r="I37" s="65"/>
      <c r="J37" s="66"/>
      <c r="K37" s="76"/>
      <c r="L37" s="368">
        <v>65</v>
      </c>
      <c r="M37" s="368">
        <f>VLOOKUP(L37,[1]U12BSL!$B$34:$E$92,2,0)</f>
        <v>3604948</v>
      </c>
      <c r="N37" s="368" t="str">
        <f>VLOOKUP(L37,[1]U12BSL!$B$34:$E$92,3,0)</f>
        <v>鉄羅　友喜</v>
      </c>
      <c r="O37" s="368" t="s">
        <v>5</v>
      </c>
      <c r="P37" s="368" t="str">
        <f>VLOOKUP(L37,[1]U12BSL!$B$34:$E$92,4,0)</f>
        <v>ＣＳＪ</v>
      </c>
      <c r="Q37" s="369" t="s">
        <v>110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82"/>
      <c r="B38" s="368"/>
      <c r="C38" s="368"/>
      <c r="D38" s="368"/>
      <c r="E38" s="368"/>
      <c r="F38" s="369"/>
      <c r="G38" s="68"/>
      <c r="H38" s="69"/>
      <c r="I38" s="65"/>
      <c r="J38" s="65"/>
      <c r="K38" s="54"/>
      <c r="L38" s="368"/>
      <c r="M38" s="368"/>
      <c r="N38" s="368"/>
      <c r="O38" s="368"/>
      <c r="P38" s="368"/>
      <c r="Q38" s="369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82">
        <v>18</v>
      </c>
      <c r="B39" s="368" t="s">
        <v>265</v>
      </c>
      <c r="C39" s="368"/>
      <c r="D39" s="368"/>
      <c r="E39" s="368"/>
      <c r="F39" s="369" t="s">
        <v>84</v>
      </c>
      <c r="G39" s="70"/>
      <c r="H39" s="71"/>
      <c r="I39" s="65"/>
      <c r="J39" s="65"/>
      <c r="K39" s="54"/>
      <c r="L39" s="368">
        <v>66</v>
      </c>
      <c r="M39" s="368" t="s">
        <v>266</v>
      </c>
      <c r="N39" s="368"/>
      <c r="O39" s="368"/>
      <c r="P39" s="368"/>
      <c r="Q39" s="369" t="s">
        <v>6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82"/>
      <c r="B40" s="368"/>
      <c r="C40" s="368"/>
      <c r="D40" s="368"/>
      <c r="E40" s="368"/>
      <c r="F40" s="369"/>
      <c r="G40" s="49"/>
      <c r="H40" s="72"/>
      <c r="I40" s="69" t="s">
        <v>684</v>
      </c>
      <c r="J40" s="65"/>
      <c r="K40" s="54"/>
      <c r="L40" s="368"/>
      <c r="M40" s="368"/>
      <c r="N40" s="368"/>
      <c r="O40" s="368"/>
      <c r="P40" s="368"/>
      <c r="Q40" s="369"/>
      <c r="R40" s="49"/>
      <c r="S40" s="157"/>
      <c r="T40" s="69" t="s">
        <v>699</v>
      </c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82">
        <v>19</v>
      </c>
      <c r="B41" s="368" t="s">
        <v>265</v>
      </c>
      <c r="C41" s="368"/>
      <c r="D41" s="368"/>
      <c r="E41" s="368"/>
      <c r="F41" s="369" t="s">
        <v>99</v>
      </c>
      <c r="G41" s="64"/>
      <c r="H41" s="72"/>
      <c r="I41" s="71">
        <v>60</v>
      </c>
      <c r="J41" s="65"/>
      <c r="K41" s="54"/>
      <c r="L41" s="368">
        <v>67</v>
      </c>
      <c r="M41" s="368">
        <f>VLOOKUP(L41,[1]U12BSL!$B$34:$E$92,2,0)</f>
        <v>3604994</v>
      </c>
      <c r="N41" s="368" t="str">
        <f>VLOOKUP(L41,[1]U12BSL!$B$34:$E$92,3,0)</f>
        <v>福田　悠良</v>
      </c>
      <c r="O41" s="368" t="s">
        <v>220</v>
      </c>
      <c r="P41" s="368" t="str">
        <f>VLOOKUP(L41,[1]U12BSL!$B$34:$E$92,4,0)</f>
        <v>ＫＣＪＴＡ</v>
      </c>
      <c r="Q41" s="369" t="s">
        <v>99</v>
      </c>
      <c r="R41" s="64"/>
      <c r="S41" s="157"/>
      <c r="T41" s="71">
        <v>60</v>
      </c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82"/>
      <c r="B42" s="368"/>
      <c r="C42" s="368"/>
      <c r="D42" s="368"/>
      <c r="E42" s="368"/>
      <c r="F42" s="369"/>
      <c r="G42" s="68"/>
      <c r="H42" s="74"/>
      <c r="I42" s="72"/>
      <c r="J42" s="65"/>
      <c r="K42" s="54"/>
      <c r="L42" s="368"/>
      <c r="M42" s="368"/>
      <c r="N42" s="368"/>
      <c r="O42" s="368"/>
      <c r="P42" s="368"/>
      <c r="Q42" s="369"/>
      <c r="R42" s="68"/>
      <c r="S42" s="158" t="s">
        <v>700</v>
      </c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82">
        <v>20</v>
      </c>
      <c r="B43" s="368">
        <f>VLOOKUP(A43,[1]U12BSL!$B$34:$E$92,2,0)</f>
        <v>3604923</v>
      </c>
      <c r="C43" s="368" t="str">
        <f>VLOOKUP(A43,[1]U12BSL!$B$34:$E$92,3,0)</f>
        <v>長谷川　智也</v>
      </c>
      <c r="D43" s="368" t="s">
        <v>111</v>
      </c>
      <c r="E43" s="368" t="str">
        <f>VLOOKUP(A43,[1]U12BSL!$B$34:$E$92,4,0)</f>
        <v>ＮＪＴＣ</v>
      </c>
      <c r="F43" s="369" t="s">
        <v>110</v>
      </c>
      <c r="G43" s="70"/>
      <c r="H43" s="65"/>
      <c r="I43" s="396" t="s">
        <v>642</v>
      </c>
      <c r="J43" s="65"/>
      <c r="K43" s="54"/>
      <c r="L43" s="368">
        <v>68</v>
      </c>
      <c r="M43" s="368">
        <f>VLOOKUP(L43,[1]U12BSL!$B$34:$E$92,2,0)</f>
        <v>3604979</v>
      </c>
      <c r="N43" s="368" t="str">
        <f>VLOOKUP(L43,[1]U12BSL!$B$34:$E$92,3,0)</f>
        <v>田牧　蒼佑</v>
      </c>
      <c r="O43" s="368" t="s">
        <v>111</v>
      </c>
      <c r="P43" s="368" t="str">
        <f>VLOOKUP(L43,[1]U12BSL!$B$34:$E$92,4,0)</f>
        <v>ＣＳＪ</v>
      </c>
      <c r="Q43" s="369" t="s">
        <v>222</v>
      </c>
      <c r="R43" s="70"/>
      <c r="S43" s="49">
        <v>64</v>
      </c>
      <c r="T43" s="396" t="s">
        <v>655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82"/>
      <c r="B44" s="368"/>
      <c r="C44" s="368"/>
      <c r="D44" s="368"/>
      <c r="E44" s="368"/>
      <c r="F44" s="369"/>
      <c r="G44" s="49"/>
      <c r="H44" s="65"/>
      <c r="I44" s="396"/>
      <c r="J44" s="69" t="s">
        <v>684</v>
      </c>
      <c r="K44" s="54"/>
      <c r="L44" s="368"/>
      <c r="M44" s="368"/>
      <c r="N44" s="368"/>
      <c r="O44" s="368"/>
      <c r="P44" s="368"/>
      <c r="Q44" s="369"/>
      <c r="R44" s="49"/>
      <c r="S44" s="49"/>
      <c r="T44" s="396"/>
      <c r="U44" s="69" t="s">
        <v>699</v>
      </c>
      <c r="V44" s="54"/>
      <c r="W44" s="54"/>
      <c r="X44" s="54"/>
      <c r="Y44" s="54"/>
      <c r="Z44" s="54"/>
      <c r="AA44" s="54"/>
      <c r="AB44" s="54"/>
    </row>
    <row r="45" spans="1:28" ht="17.25" customHeight="1">
      <c r="A45" s="382">
        <v>21</v>
      </c>
      <c r="B45" s="368">
        <f>VLOOKUP(A45,[1]U12BSL!$B$34:$E$92,2,0)</f>
        <v>3604971</v>
      </c>
      <c r="C45" s="368" t="str">
        <f>VLOOKUP(A45,[1]U12BSL!$B$34:$E$92,3,0)</f>
        <v>菅原　朝陽</v>
      </c>
      <c r="D45" s="368" t="s">
        <v>220</v>
      </c>
      <c r="E45" s="368" t="str">
        <f>VLOOKUP(A45,[1]U12BSL!$B$34:$E$92,4,0)</f>
        <v>大洗ビーチＴＣ</v>
      </c>
      <c r="F45" s="369" t="s">
        <v>99</v>
      </c>
      <c r="G45" s="64"/>
      <c r="H45" s="65"/>
      <c r="I45" s="396"/>
      <c r="J45" s="159">
        <v>64</v>
      </c>
      <c r="K45" s="76"/>
      <c r="L45" s="368">
        <v>69</v>
      </c>
      <c r="M45" s="368">
        <f>VLOOKUP(L45,[1]U12BSL!$B$34:$E$92,2,0)</f>
        <v>3604970</v>
      </c>
      <c r="N45" s="368" t="str">
        <f>VLOOKUP(L45,[1]U12BSL!$B$34:$E$92,3,0)</f>
        <v>櫻井　友駿</v>
      </c>
      <c r="O45" s="368" t="s">
        <v>5</v>
      </c>
      <c r="P45" s="368" t="str">
        <f>VLOOKUP(L45,[1]U12BSL!$B$34:$E$92,4,0)</f>
        <v>ＫＣＪＴＡ</v>
      </c>
      <c r="Q45" s="369" t="s">
        <v>99</v>
      </c>
      <c r="R45" s="64"/>
      <c r="S45" s="49"/>
      <c r="T45" s="396"/>
      <c r="U45" s="159">
        <v>63</v>
      </c>
      <c r="V45" s="54"/>
      <c r="W45" s="54"/>
      <c r="X45" s="54"/>
      <c r="Y45" s="54"/>
      <c r="Z45" s="54"/>
      <c r="AA45" s="54"/>
      <c r="AB45" s="54"/>
    </row>
    <row r="46" spans="1:28" ht="17.25" customHeight="1">
      <c r="A46" s="382"/>
      <c r="B46" s="368"/>
      <c r="C46" s="368"/>
      <c r="D46" s="368"/>
      <c r="E46" s="368"/>
      <c r="F46" s="369"/>
      <c r="G46" s="68"/>
      <c r="H46" s="69"/>
      <c r="I46" s="396"/>
      <c r="J46" s="66"/>
      <c r="K46" s="76"/>
      <c r="L46" s="368"/>
      <c r="M46" s="368"/>
      <c r="N46" s="368"/>
      <c r="O46" s="368"/>
      <c r="P46" s="368"/>
      <c r="Q46" s="369"/>
      <c r="R46" s="68"/>
      <c r="S46" s="156"/>
      <c r="T46" s="396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82">
        <v>22</v>
      </c>
      <c r="B47" s="368" t="s">
        <v>265</v>
      </c>
      <c r="C47" s="368"/>
      <c r="D47" s="368"/>
      <c r="E47" s="368"/>
      <c r="F47" s="369" t="s">
        <v>99</v>
      </c>
      <c r="G47" s="70"/>
      <c r="H47" s="65"/>
      <c r="I47" s="160"/>
      <c r="J47" s="66"/>
      <c r="K47" s="76"/>
      <c r="L47" s="368">
        <v>70</v>
      </c>
      <c r="M47" s="368" t="s">
        <v>265</v>
      </c>
      <c r="N47" s="368"/>
      <c r="O47" s="368"/>
      <c r="P47" s="368"/>
      <c r="Q47" s="369" t="s">
        <v>99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82"/>
      <c r="B48" s="368"/>
      <c r="C48" s="368"/>
      <c r="D48" s="368"/>
      <c r="E48" s="368"/>
      <c r="F48" s="369"/>
      <c r="G48" s="49"/>
      <c r="H48" s="72"/>
      <c r="I48" s="74" t="s">
        <v>685</v>
      </c>
      <c r="J48" s="66"/>
      <c r="K48" s="76"/>
      <c r="L48" s="368"/>
      <c r="M48" s="368"/>
      <c r="N48" s="368"/>
      <c r="O48" s="368"/>
      <c r="P48" s="368"/>
      <c r="Q48" s="369"/>
      <c r="R48" s="49"/>
      <c r="S48" s="157"/>
      <c r="T48" s="74" t="s">
        <v>701</v>
      </c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82">
        <v>23</v>
      </c>
      <c r="B49" s="368" t="s">
        <v>265</v>
      </c>
      <c r="C49" s="368"/>
      <c r="D49" s="368"/>
      <c r="E49" s="368"/>
      <c r="F49" s="369" t="s">
        <v>17</v>
      </c>
      <c r="G49" s="64"/>
      <c r="H49" s="72"/>
      <c r="I49" s="65">
        <v>60</v>
      </c>
      <c r="J49" s="66"/>
      <c r="K49" s="76"/>
      <c r="L49" s="368">
        <v>71</v>
      </c>
      <c r="M49" s="368" t="s">
        <v>265</v>
      </c>
      <c r="N49" s="368"/>
      <c r="O49" s="368"/>
      <c r="P49" s="368"/>
      <c r="Q49" s="369" t="s">
        <v>213</v>
      </c>
      <c r="R49" s="64"/>
      <c r="S49" s="157"/>
      <c r="T49" s="65">
        <v>63</v>
      </c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82"/>
      <c r="B50" s="368"/>
      <c r="C50" s="368"/>
      <c r="D50" s="368"/>
      <c r="E50" s="368"/>
      <c r="F50" s="369"/>
      <c r="G50" s="68"/>
      <c r="H50" s="74"/>
      <c r="I50" s="65"/>
      <c r="J50" s="66"/>
      <c r="K50" s="76"/>
      <c r="L50" s="368"/>
      <c r="M50" s="368"/>
      <c r="N50" s="368"/>
      <c r="O50" s="368"/>
      <c r="P50" s="368"/>
      <c r="Q50" s="369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82">
        <v>24</v>
      </c>
      <c r="B51" s="368">
        <f>VLOOKUP(A51,[1]U12BSL!$B$34:$E$92,2,0)</f>
        <v>3604893</v>
      </c>
      <c r="C51" s="368" t="str">
        <f>VLOOKUP(A51,[1]U12BSL!$B$34:$E$92,3,0)</f>
        <v>今橋　優太</v>
      </c>
      <c r="D51" s="368" t="s">
        <v>5</v>
      </c>
      <c r="E51" s="368" t="str">
        <f>VLOOKUP(A51,[1]U12BSL!$B$34:$E$92,4,0)</f>
        <v>ＮＦＳＣ</v>
      </c>
      <c r="F51" s="369" t="s">
        <v>17</v>
      </c>
      <c r="G51" s="70"/>
      <c r="H51" s="65"/>
      <c r="I51" s="65"/>
      <c r="J51" s="66"/>
      <c r="K51" s="76"/>
      <c r="L51" s="368">
        <v>72</v>
      </c>
      <c r="M51" s="368">
        <f>VLOOKUP(L51,[1]U12BSL!$B$34:$E$92,2,0)</f>
        <v>3604935</v>
      </c>
      <c r="N51" s="368" t="str">
        <f>VLOOKUP(L51,[1]U12BSL!$B$34:$E$92,3,0)</f>
        <v>和田　隼</v>
      </c>
      <c r="O51" s="368" t="s">
        <v>98</v>
      </c>
      <c r="P51" s="368" t="str">
        <f>VLOOKUP(L51,[1]U12BSL!$B$34:$E$92,4,0)</f>
        <v>Ｆｕｎ　ｔｏ　Ｔｅｎｎｉｓ</v>
      </c>
      <c r="Q51" s="369" t="s">
        <v>99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82"/>
      <c r="B52" s="368"/>
      <c r="C52" s="368"/>
      <c r="D52" s="368"/>
      <c r="E52" s="368"/>
      <c r="F52" s="369"/>
      <c r="G52" s="49"/>
      <c r="H52" s="65"/>
      <c r="I52" s="65"/>
      <c r="J52" s="66"/>
      <c r="K52" s="76"/>
      <c r="L52" s="368"/>
      <c r="M52" s="368"/>
      <c r="N52" s="368"/>
      <c r="O52" s="368"/>
      <c r="P52" s="368"/>
      <c r="Q52" s="369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82">
        <v>25</v>
      </c>
      <c r="B53" s="368">
        <f>VLOOKUP(A53,[1]U12BSL!$B$34:$E$92,2,0)</f>
        <v>3604892</v>
      </c>
      <c r="C53" s="368" t="str">
        <f>VLOOKUP(A53,[1]U12BSL!$B$34:$E$92,3,0)</f>
        <v>佐藤　由弘</v>
      </c>
      <c r="D53" s="368" t="s">
        <v>5</v>
      </c>
      <c r="E53" s="368" t="str">
        <f>VLOOKUP(A53,[1]U12BSL!$B$34:$E$92,4,0)</f>
        <v>エースＴＡ</v>
      </c>
      <c r="F53" s="369" t="s">
        <v>6</v>
      </c>
      <c r="G53" s="64"/>
      <c r="H53" s="65"/>
      <c r="I53" s="65"/>
      <c r="J53" s="66"/>
      <c r="K53" s="76"/>
      <c r="L53" s="368">
        <v>73</v>
      </c>
      <c r="M53" s="368">
        <f>VLOOKUP(L53,[1]U12BSL!$B$34:$E$92,2,0)</f>
        <v>3604756</v>
      </c>
      <c r="N53" s="368" t="str">
        <f>VLOOKUP(L53,[1]U12BSL!$B$34:$E$92,3,0)</f>
        <v>佐々木　悠太</v>
      </c>
      <c r="O53" s="368" t="s">
        <v>5</v>
      </c>
      <c r="P53" s="368" t="str">
        <f>VLOOKUP(L53,[1]U12BSL!$B$34:$E$92,4,0)</f>
        <v>Ｆｕｎ　ｔｏ　Ｔｅｎｎｉｓ</v>
      </c>
      <c r="Q53" s="369" t="s">
        <v>222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82"/>
      <c r="B54" s="368"/>
      <c r="C54" s="368"/>
      <c r="D54" s="368"/>
      <c r="E54" s="368"/>
      <c r="F54" s="369"/>
      <c r="G54" s="68"/>
      <c r="H54" s="69"/>
      <c r="I54" s="65"/>
      <c r="J54" s="66"/>
      <c r="K54" s="76"/>
      <c r="L54" s="368"/>
      <c r="M54" s="368"/>
      <c r="N54" s="368"/>
      <c r="O54" s="368"/>
      <c r="P54" s="368"/>
      <c r="Q54" s="369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82">
        <v>26</v>
      </c>
      <c r="B55" s="368" t="s">
        <v>265</v>
      </c>
      <c r="C55" s="368"/>
      <c r="D55" s="368"/>
      <c r="E55" s="368"/>
      <c r="F55" s="369" t="s">
        <v>110</v>
      </c>
      <c r="G55" s="70"/>
      <c r="H55" s="71"/>
      <c r="I55" s="65"/>
      <c r="J55" s="66"/>
      <c r="K55" s="76"/>
      <c r="L55" s="368">
        <v>74</v>
      </c>
      <c r="M55" s="368" t="s">
        <v>265</v>
      </c>
      <c r="N55" s="368"/>
      <c r="O55" s="368"/>
      <c r="P55" s="368"/>
      <c r="Q55" s="369" t="s">
        <v>6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82"/>
      <c r="B56" s="368"/>
      <c r="C56" s="368"/>
      <c r="D56" s="368"/>
      <c r="E56" s="368"/>
      <c r="F56" s="369"/>
      <c r="G56" s="49"/>
      <c r="H56" s="72"/>
      <c r="I56" s="69" t="s">
        <v>686</v>
      </c>
      <c r="J56" s="66"/>
      <c r="K56" s="76"/>
      <c r="L56" s="368"/>
      <c r="M56" s="368"/>
      <c r="N56" s="368"/>
      <c r="O56" s="368"/>
      <c r="P56" s="368"/>
      <c r="Q56" s="369"/>
      <c r="R56" s="49"/>
      <c r="S56" s="157"/>
      <c r="T56" s="69" t="s">
        <v>702</v>
      </c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82">
        <v>27</v>
      </c>
      <c r="B57" s="368" t="s">
        <v>265</v>
      </c>
      <c r="C57" s="368"/>
      <c r="D57" s="368"/>
      <c r="E57" s="368"/>
      <c r="F57" s="369" t="s">
        <v>6</v>
      </c>
      <c r="G57" s="64"/>
      <c r="H57" s="72"/>
      <c r="I57" s="71" t="s">
        <v>712</v>
      </c>
      <c r="J57" s="66"/>
      <c r="K57" s="76"/>
      <c r="L57" s="368">
        <v>75</v>
      </c>
      <c r="M57" s="368">
        <f>VLOOKUP(L57,[1]U12BSL!$B$34:$E$92,2,0)</f>
        <v>3604984</v>
      </c>
      <c r="N57" s="368" t="str">
        <f>VLOOKUP(L57,[1]U12BSL!$B$34:$E$92,3,0)</f>
        <v>神坂　柊斗</v>
      </c>
      <c r="O57" s="368" t="s">
        <v>220</v>
      </c>
      <c r="P57" s="368" t="str">
        <f>VLOOKUP(L57,[1]U12BSL!$B$34:$E$92,4,0)</f>
        <v>ＫＣＪＴＡ</v>
      </c>
      <c r="Q57" s="369" t="s">
        <v>110</v>
      </c>
      <c r="R57" s="64"/>
      <c r="S57" s="157"/>
      <c r="T57" s="71">
        <v>75</v>
      </c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82"/>
      <c r="B58" s="368"/>
      <c r="C58" s="368"/>
      <c r="D58" s="368"/>
      <c r="E58" s="368"/>
      <c r="F58" s="369"/>
      <c r="G58" s="68"/>
      <c r="H58" s="74"/>
      <c r="I58" s="72"/>
      <c r="J58" s="66"/>
      <c r="K58" s="76"/>
      <c r="L58" s="368"/>
      <c r="M58" s="368"/>
      <c r="N58" s="368"/>
      <c r="O58" s="368"/>
      <c r="P58" s="368"/>
      <c r="Q58" s="369"/>
      <c r="R58" s="68"/>
      <c r="S58" s="158" t="s">
        <v>703</v>
      </c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82">
        <v>28</v>
      </c>
      <c r="B59" s="368">
        <f>VLOOKUP(A59,[1]U12BSL!$B$34:$E$92,2,0)</f>
        <v>3604764</v>
      </c>
      <c r="C59" s="368" t="str">
        <f>VLOOKUP(A59,[1]U12BSL!$B$34:$E$92,3,0)</f>
        <v>高宮　虎太郎</v>
      </c>
      <c r="D59" s="368" t="s">
        <v>220</v>
      </c>
      <c r="E59" s="368" t="str">
        <f>VLOOKUP(A59,[1]U12BSL!$B$34:$E$92,4,0)</f>
        <v>Ｆｕｎ　ｔｏ　Ｔｅｎｎｉｓ</v>
      </c>
      <c r="F59" s="369" t="s">
        <v>222</v>
      </c>
      <c r="G59" s="70"/>
      <c r="H59" s="65"/>
      <c r="I59" s="396" t="s">
        <v>651</v>
      </c>
      <c r="J59" s="66"/>
      <c r="K59" s="76"/>
      <c r="L59" s="368">
        <v>76</v>
      </c>
      <c r="M59" s="368">
        <f>VLOOKUP(L59,[1]U12BSL!$B$34:$E$92,2,0)</f>
        <v>3604917</v>
      </c>
      <c r="N59" s="368" t="str">
        <f>VLOOKUP(L59,[1]U12BSL!$B$34:$E$92,3,0)</f>
        <v>猪瀬　凰介</v>
      </c>
      <c r="O59" s="368" t="s">
        <v>220</v>
      </c>
      <c r="P59" s="368" t="str">
        <f>VLOOKUP(L59,[1]U12BSL!$B$34:$E$92,4,0)</f>
        <v>ＮＪＴＣ</v>
      </c>
      <c r="Q59" s="369" t="s">
        <v>57</v>
      </c>
      <c r="R59" s="70"/>
      <c r="S59" s="49">
        <v>64</v>
      </c>
      <c r="T59" s="396" t="s">
        <v>656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82"/>
      <c r="B60" s="368"/>
      <c r="C60" s="368"/>
      <c r="D60" s="368"/>
      <c r="E60" s="368"/>
      <c r="F60" s="369"/>
      <c r="G60" s="49"/>
      <c r="H60" s="65"/>
      <c r="I60" s="396"/>
      <c r="J60" s="156" t="s">
        <v>687</v>
      </c>
      <c r="L60" s="368"/>
      <c r="M60" s="368"/>
      <c r="N60" s="368"/>
      <c r="O60" s="368"/>
      <c r="P60" s="368"/>
      <c r="Q60" s="369"/>
      <c r="R60" s="49"/>
      <c r="S60" s="49"/>
      <c r="T60" s="396"/>
      <c r="U60" s="69" t="s">
        <v>702</v>
      </c>
      <c r="V60" s="54"/>
      <c r="W60" s="54"/>
      <c r="X60" s="54"/>
      <c r="Y60" s="54"/>
      <c r="Z60" s="54"/>
      <c r="AA60" s="54"/>
      <c r="AB60" s="54"/>
    </row>
    <row r="61" spans="1:28" ht="17.25" customHeight="1">
      <c r="A61" s="382">
        <v>29</v>
      </c>
      <c r="B61" s="368">
        <f>VLOOKUP(A61,[1]U12BSL!$B$34:$E$92,2,0)</f>
        <v>3604980</v>
      </c>
      <c r="C61" s="368" t="str">
        <f>VLOOKUP(A61,[1]U12BSL!$B$34:$E$92,3,0)</f>
        <v>久下沼　竜馬</v>
      </c>
      <c r="D61" s="368" t="s">
        <v>223</v>
      </c>
      <c r="E61" s="368" t="str">
        <f>VLOOKUP(A61,[1]U12BSL!$B$34:$E$92,4,0)</f>
        <v>エースＴＡ</v>
      </c>
      <c r="F61" s="369" t="s">
        <v>58</v>
      </c>
      <c r="G61" s="64"/>
      <c r="H61" s="65"/>
      <c r="I61" s="396"/>
      <c r="J61" s="65">
        <v>63</v>
      </c>
      <c r="K61" s="76"/>
      <c r="L61" s="368">
        <v>77</v>
      </c>
      <c r="M61" s="324">
        <f>VLOOKUP(L61,[1]U12BSL!$B$34:$E$92,2,0)</f>
        <v>3604983</v>
      </c>
      <c r="N61" s="324" t="str">
        <f>VLOOKUP(L61,[1]U12BSL!$B$34:$E$92,3,0)</f>
        <v>小林　侑世</v>
      </c>
      <c r="O61" s="324" t="s">
        <v>220</v>
      </c>
      <c r="P61" s="324" t="str">
        <f>VLOOKUP(L61,[1]U12BSL!$B$34:$E$92,4,0)</f>
        <v>ＮＦＳＣ</v>
      </c>
      <c r="Q61" s="324" t="s">
        <v>224</v>
      </c>
      <c r="R61" s="64"/>
      <c r="S61" s="49"/>
      <c r="T61" s="396"/>
      <c r="U61" s="65" t="s">
        <v>704</v>
      </c>
      <c r="V61" s="54"/>
      <c r="W61" s="54"/>
      <c r="X61" s="54"/>
      <c r="Y61" s="54"/>
      <c r="Z61" s="54"/>
      <c r="AA61" s="54"/>
      <c r="AB61" s="54"/>
    </row>
    <row r="62" spans="1:28" ht="17.25" customHeight="1">
      <c r="A62" s="382"/>
      <c r="B62" s="368"/>
      <c r="C62" s="368"/>
      <c r="D62" s="368"/>
      <c r="E62" s="368"/>
      <c r="F62" s="369"/>
      <c r="G62" s="68"/>
      <c r="H62" s="69"/>
      <c r="I62" s="396"/>
      <c r="J62" s="65"/>
      <c r="K62" s="76"/>
      <c r="L62" s="368"/>
      <c r="M62" s="393" t="s">
        <v>711</v>
      </c>
      <c r="N62" s="393"/>
      <c r="O62" s="324"/>
      <c r="P62" s="324"/>
      <c r="Q62" s="324"/>
      <c r="R62" s="68"/>
      <c r="S62" s="156"/>
      <c r="T62" s="396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82">
        <v>30</v>
      </c>
      <c r="B63" s="368" t="s">
        <v>265</v>
      </c>
      <c r="C63" s="368"/>
      <c r="D63" s="368"/>
      <c r="E63" s="368"/>
      <c r="F63" s="369" t="s">
        <v>6</v>
      </c>
      <c r="G63" s="70"/>
      <c r="H63" s="65"/>
      <c r="I63" s="160"/>
      <c r="J63" s="65"/>
      <c r="K63" s="76"/>
      <c r="L63" s="368">
        <v>78</v>
      </c>
      <c r="M63" s="368" t="s">
        <v>265</v>
      </c>
      <c r="N63" s="368"/>
      <c r="O63" s="368"/>
      <c r="P63" s="368"/>
      <c r="Q63" s="369" t="s">
        <v>6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82"/>
      <c r="B64" s="368"/>
      <c r="C64" s="368"/>
      <c r="D64" s="368"/>
      <c r="E64" s="368"/>
      <c r="F64" s="369"/>
      <c r="G64" s="49"/>
      <c r="H64" s="72"/>
      <c r="I64" s="74" t="s">
        <v>687</v>
      </c>
      <c r="J64" s="65"/>
      <c r="K64" s="76"/>
      <c r="L64" s="368"/>
      <c r="M64" s="368"/>
      <c r="N64" s="368"/>
      <c r="O64" s="368"/>
      <c r="P64" s="368"/>
      <c r="Q64" s="369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68">
        <v>31</v>
      </c>
      <c r="B65" s="368" t="s">
        <v>265</v>
      </c>
      <c r="C65" s="368"/>
      <c r="D65" s="368"/>
      <c r="E65" s="368"/>
      <c r="F65" s="369" t="s">
        <v>222</v>
      </c>
      <c r="G65" s="10"/>
      <c r="H65" s="16"/>
      <c r="I65" s="13" t="s">
        <v>688</v>
      </c>
      <c r="J65" s="13"/>
      <c r="K65" s="23"/>
      <c r="L65" s="368">
        <v>79</v>
      </c>
      <c r="M65" s="368" t="s">
        <v>265</v>
      </c>
      <c r="N65" s="368"/>
      <c r="O65" s="368"/>
      <c r="P65" s="368"/>
      <c r="Q65" s="369" t="s">
        <v>222</v>
      </c>
      <c r="R65" s="10"/>
      <c r="S65" s="141"/>
      <c r="T65" s="13"/>
      <c r="U65" s="13"/>
    </row>
    <row r="66" spans="1:28" ht="17.25" customHeight="1">
      <c r="A66" s="368"/>
      <c r="B66" s="368"/>
      <c r="C66" s="368"/>
      <c r="D66" s="368"/>
      <c r="E66" s="368"/>
      <c r="F66" s="369"/>
      <c r="G66" s="11"/>
      <c r="H66" s="17"/>
      <c r="I66" s="13"/>
      <c r="J66" s="13"/>
      <c r="K66" s="23"/>
      <c r="L66" s="368"/>
      <c r="M66" s="368"/>
      <c r="N66" s="368"/>
      <c r="O66" s="368"/>
      <c r="P66" s="368"/>
      <c r="Q66" s="369"/>
      <c r="R66" s="11"/>
      <c r="S66" s="142"/>
      <c r="T66" s="13"/>
      <c r="U66" s="13"/>
    </row>
    <row r="67" spans="1:28" ht="17.25" customHeight="1">
      <c r="A67" s="368">
        <v>32</v>
      </c>
      <c r="B67" s="368">
        <f>VLOOKUP(A67,[1]U12BSL!$B$34:$E$92,2,0)</f>
        <v>3604967</v>
      </c>
      <c r="C67" s="368" t="str">
        <f>VLOOKUP(A67,[1]U12BSL!$B$34:$E$92,3,0)</f>
        <v>小井沼　拓真</v>
      </c>
      <c r="D67" s="368" t="s">
        <v>5</v>
      </c>
      <c r="E67" s="368" t="str">
        <f>VLOOKUP(A67,[1]U12BSL!$B$34:$E$92,4,0)</f>
        <v>ＫＣＪＴＡ</v>
      </c>
      <c r="F67" s="369" t="s">
        <v>110</v>
      </c>
      <c r="G67" s="14"/>
      <c r="H67" s="13"/>
      <c r="I67" s="13"/>
      <c r="J67" s="13"/>
      <c r="K67" s="23"/>
      <c r="L67" s="368">
        <v>80</v>
      </c>
      <c r="M67" s="324">
        <f>VLOOKUP(L67,[1]U12BSL!$B$34:$E$92,2,0)</f>
        <v>3604823</v>
      </c>
      <c r="N67" s="324" t="str">
        <f>VLOOKUP(L67,[1]U12BSL!$B$34:$E$92,3,0)</f>
        <v>坂入　悠斗</v>
      </c>
      <c r="O67" s="25" t="s">
        <v>8</v>
      </c>
      <c r="P67" s="25" t="str">
        <f>VLOOKUP(L67,[1]U12BSL!$B$34:$E$92,4,0)</f>
        <v>ＣＳＪ</v>
      </c>
      <c r="Q67" s="25" t="s">
        <v>222</v>
      </c>
      <c r="R67" s="14"/>
      <c r="T67" s="13"/>
      <c r="U67" s="13"/>
    </row>
    <row r="68" spans="1:28" ht="17.25" customHeight="1">
      <c r="A68" s="368"/>
      <c r="B68" s="368"/>
      <c r="C68" s="368"/>
      <c r="D68" s="368"/>
      <c r="E68" s="368"/>
      <c r="F68" s="369"/>
      <c r="H68" s="13"/>
      <c r="I68" s="13"/>
      <c r="J68" s="13"/>
      <c r="K68" s="23"/>
      <c r="L68" s="368"/>
      <c r="M68" s="393" t="s">
        <v>711</v>
      </c>
      <c r="N68" s="393"/>
      <c r="O68" s="25"/>
      <c r="P68" s="25"/>
      <c r="Q68" s="25"/>
      <c r="T68" s="13"/>
      <c r="U68" s="13"/>
    </row>
    <row r="69" spans="1:28" ht="17.25" customHeight="1">
      <c r="A69" s="382">
        <v>33</v>
      </c>
      <c r="B69" s="368">
        <f>VLOOKUP(A69,[1]U12BSL!$B$34:$E$92,2,0)</f>
        <v>3604808</v>
      </c>
      <c r="C69" s="368" t="str">
        <f>VLOOKUP(A69,[1]U12BSL!$B$34:$E$92,3,0)</f>
        <v>木瀬　柊真</v>
      </c>
      <c r="D69" s="368" t="s">
        <v>164</v>
      </c>
      <c r="E69" s="368" t="str">
        <f>VLOOKUP(A69,[1]U12BSL!$B$34:$E$92,4,0)</f>
        <v>ＣＳＪ</v>
      </c>
      <c r="F69" s="369" t="s">
        <v>9</v>
      </c>
      <c r="G69" s="49"/>
      <c r="H69" s="65"/>
      <c r="I69" s="65"/>
      <c r="J69" s="66"/>
      <c r="K69" s="76"/>
      <c r="L69" s="368">
        <v>81</v>
      </c>
      <c r="M69" s="368">
        <f>VLOOKUP(L69,[1]U12BSL!$B$34:$E$92,2,0)</f>
        <v>3604805</v>
      </c>
      <c r="N69" s="368" t="str">
        <f>VLOOKUP(L69,[1]U12BSL!$B$34:$E$92,3,0)</f>
        <v>田村　茉士</v>
      </c>
      <c r="O69" s="368" t="s">
        <v>225</v>
      </c>
      <c r="P69" s="368" t="str">
        <f>VLOOKUP(L69,[1]U12BSL!$B$34:$E$92,4,0)</f>
        <v>エースＴＡ</v>
      </c>
      <c r="Q69" s="369" t="s">
        <v>222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82"/>
      <c r="B70" s="368"/>
      <c r="C70" s="368"/>
      <c r="D70" s="368"/>
      <c r="E70" s="368"/>
      <c r="F70" s="369"/>
      <c r="G70" s="68"/>
      <c r="H70" s="69"/>
      <c r="I70" s="65"/>
      <c r="J70" s="65"/>
      <c r="K70" s="54"/>
      <c r="L70" s="368"/>
      <c r="M70" s="368"/>
      <c r="N70" s="368"/>
      <c r="O70" s="368"/>
      <c r="P70" s="368"/>
      <c r="Q70" s="369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82">
        <v>34</v>
      </c>
      <c r="B71" s="368" t="s">
        <v>265</v>
      </c>
      <c r="C71" s="368"/>
      <c r="D71" s="368"/>
      <c r="E71" s="368"/>
      <c r="F71" s="369" t="s">
        <v>110</v>
      </c>
      <c r="G71" s="70"/>
      <c r="H71" s="71"/>
      <c r="I71" s="65"/>
      <c r="J71" s="65"/>
      <c r="K71" s="54"/>
      <c r="L71" s="368">
        <v>82</v>
      </c>
      <c r="M71" s="368" t="s">
        <v>263</v>
      </c>
      <c r="N71" s="368"/>
      <c r="O71" s="368"/>
      <c r="P71" s="368"/>
      <c r="Q71" s="369" t="s">
        <v>226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82"/>
      <c r="B72" s="368"/>
      <c r="C72" s="368"/>
      <c r="D72" s="368"/>
      <c r="E72" s="368"/>
      <c r="F72" s="369"/>
      <c r="G72" s="49"/>
      <c r="H72" s="72"/>
      <c r="I72" s="69" t="s">
        <v>689</v>
      </c>
      <c r="J72" s="65"/>
      <c r="K72" s="54"/>
      <c r="L72" s="368"/>
      <c r="M72" s="368"/>
      <c r="N72" s="368"/>
      <c r="O72" s="368"/>
      <c r="P72" s="368"/>
      <c r="Q72" s="369"/>
      <c r="R72" s="49"/>
      <c r="S72" s="157"/>
      <c r="T72" s="69" t="s">
        <v>705</v>
      </c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68">
        <v>35</v>
      </c>
      <c r="B73" s="368" t="s">
        <v>265</v>
      </c>
      <c r="C73" s="368"/>
      <c r="D73" s="368"/>
      <c r="E73" s="368"/>
      <c r="F73" s="369" t="s">
        <v>222</v>
      </c>
      <c r="G73" s="64"/>
      <c r="H73" s="72"/>
      <c r="I73" s="71">
        <v>61</v>
      </c>
      <c r="J73" s="65"/>
      <c r="K73" s="54"/>
      <c r="L73" s="368">
        <v>83</v>
      </c>
      <c r="M73" s="368">
        <f>VLOOKUP(L73,[1]U12BSL!$B$34:$E$92,2,0)</f>
        <v>3604966</v>
      </c>
      <c r="N73" s="368" t="str">
        <f>VLOOKUP(L73,[1]U12BSL!$B$34:$E$92,3,0)</f>
        <v>切替　寛喜</v>
      </c>
      <c r="O73" s="368" t="s">
        <v>111</v>
      </c>
      <c r="P73" s="368" t="str">
        <f>VLOOKUP(L73,[1]U12BSL!$B$34:$E$92,4,0)</f>
        <v>ＫＣＪＴＡ</v>
      </c>
      <c r="Q73" s="369" t="s">
        <v>222</v>
      </c>
      <c r="R73" s="64"/>
      <c r="S73" s="157"/>
      <c r="T73" s="71">
        <v>63</v>
      </c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68"/>
      <c r="B74" s="368"/>
      <c r="C74" s="368"/>
      <c r="D74" s="368"/>
      <c r="E74" s="368"/>
      <c r="F74" s="369"/>
      <c r="G74" s="68"/>
      <c r="H74" s="74"/>
      <c r="I74" s="72"/>
      <c r="J74" s="65"/>
      <c r="K74" s="54"/>
      <c r="L74" s="368"/>
      <c r="M74" s="368"/>
      <c r="N74" s="368"/>
      <c r="O74" s="368"/>
      <c r="P74" s="368"/>
      <c r="Q74" s="369"/>
      <c r="R74" s="68"/>
      <c r="S74" s="158" t="s">
        <v>706</v>
      </c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68">
        <v>36</v>
      </c>
      <c r="B75" s="368">
        <f>VLOOKUP(A75,[1]U12BSL!$B$34:$E$92,2,0)</f>
        <v>3604997</v>
      </c>
      <c r="C75" s="368" t="str">
        <f>VLOOKUP(A75,[1]U12BSL!$B$34:$E$92,3,0)</f>
        <v>野口　浩介</v>
      </c>
      <c r="D75" s="368" t="s">
        <v>5</v>
      </c>
      <c r="E75" s="368" t="str">
        <f>VLOOKUP(A75,[1]U12BSL!$B$34:$E$92,4,0)</f>
        <v>神栖ＴＩ－Ｃｕｂｅ</v>
      </c>
      <c r="F75" s="369" t="s">
        <v>6</v>
      </c>
      <c r="G75" s="70"/>
      <c r="H75" s="65"/>
      <c r="I75" s="396" t="s">
        <v>42</v>
      </c>
      <c r="J75" s="65"/>
      <c r="K75" s="54"/>
      <c r="L75" s="368">
        <v>84</v>
      </c>
      <c r="M75" s="368">
        <f>VLOOKUP(L75,[1]U12BSL!$B$34:$E$92,2,0)</f>
        <v>3604872</v>
      </c>
      <c r="N75" s="368" t="str">
        <f>VLOOKUP(L75,[1]U12BSL!$B$34:$E$92,3,0)</f>
        <v>石井　一輝</v>
      </c>
      <c r="O75" s="368" t="s">
        <v>5</v>
      </c>
      <c r="P75" s="368" t="str">
        <f>VLOOKUP(L75,[1]U12BSL!$B$34:$E$92,4,0)</f>
        <v>ＣＳＪ</v>
      </c>
      <c r="Q75" s="369" t="s">
        <v>6</v>
      </c>
      <c r="R75" s="70"/>
      <c r="S75" s="49">
        <v>60</v>
      </c>
      <c r="T75" s="396" t="s">
        <v>657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68"/>
      <c r="B76" s="368"/>
      <c r="C76" s="368"/>
      <c r="D76" s="368"/>
      <c r="E76" s="368"/>
      <c r="F76" s="369"/>
      <c r="G76" s="49"/>
      <c r="H76" s="65"/>
      <c r="I76" s="396"/>
      <c r="J76" s="69" t="s">
        <v>690</v>
      </c>
      <c r="K76" s="54"/>
      <c r="L76" s="368"/>
      <c r="M76" s="368"/>
      <c r="N76" s="368"/>
      <c r="O76" s="368"/>
      <c r="P76" s="368"/>
      <c r="Q76" s="369"/>
      <c r="R76" s="49"/>
      <c r="S76" s="49"/>
      <c r="T76" s="396"/>
      <c r="U76" s="69" t="s">
        <v>706</v>
      </c>
      <c r="V76" s="54"/>
      <c r="W76" s="54"/>
      <c r="X76" s="54"/>
      <c r="Y76" s="54"/>
      <c r="Z76" s="54"/>
      <c r="AA76" s="54"/>
      <c r="AB76" s="54"/>
    </row>
    <row r="77" spans="1:28" ht="17.25" customHeight="1">
      <c r="A77" s="382">
        <v>37</v>
      </c>
      <c r="B77" s="368">
        <f>VLOOKUP(A77,[1]U12BSL!$B$34:$E$92,2,0)</f>
        <v>3604964</v>
      </c>
      <c r="C77" s="368" t="str">
        <f>VLOOKUP(A77,[1]U12BSL!$B$34:$E$92,3,0)</f>
        <v>猪狩　遥斗</v>
      </c>
      <c r="D77" s="368" t="s">
        <v>5</v>
      </c>
      <c r="E77" s="368" t="str">
        <f>VLOOKUP(A77,[1]U12BSL!$B$34:$E$92,4,0)</f>
        <v>エースＴＡ</v>
      </c>
      <c r="F77" s="369" t="s">
        <v>110</v>
      </c>
      <c r="G77" s="64"/>
      <c r="H77" s="65"/>
      <c r="I77" s="396"/>
      <c r="J77" s="159">
        <v>63</v>
      </c>
      <c r="K77" s="76"/>
      <c r="L77" s="368">
        <v>85</v>
      </c>
      <c r="M77" s="368">
        <f>VLOOKUP(L77,[1]U12BSL!$B$34:$E$92,2,0)</f>
        <v>3604944</v>
      </c>
      <c r="N77" s="368" t="str">
        <f>VLOOKUP(L77,[1]U12BSL!$B$34:$E$92,3,0)</f>
        <v>遠藤　翼</v>
      </c>
      <c r="O77" s="368" t="s">
        <v>111</v>
      </c>
      <c r="P77" s="368" t="str">
        <f>VLOOKUP(L77,[1]U12BSL!$B$34:$E$92,4,0)</f>
        <v>サンスポーツ</v>
      </c>
      <c r="Q77" s="369" t="s">
        <v>110</v>
      </c>
      <c r="R77" s="64"/>
      <c r="S77" s="49"/>
      <c r="T77" s="396"/>
      <c r="U77" s="159">
        <v>63</v>
      </c>
      <c r="V77" s="54"/>
      <c r="W77" s="54"/>
      <c r="X77" s="54"/>
      <c r="Y77" s="54"/>
      <c r="Z77" s="54"/>
      <c r="AA77" s="54"/>
      <c r="AB77" s="54"/>
    </row>
    <row r="78" spans="1:28" ht="17.25" customHeight="1">
      <c r="A78" s="382"/>
      <c r="B78" s="368"/>
      <c r="C78" s="368"/>
      <c r="D78" s="368"/>
      <c r="E78" s="368"/>
      <c r="F78" s="369"/>
      <c r="G78" s="68"/>
      <c r="H78" s="69"/>
      <c r="I78" s="396"/>
      <c r="J78" s="66"/>
      <c r="K78" s="76"/>
      <c r="L78" s="368"/>
      <c r="M78" s="368"/>
      <c r="N78" s="368"/>
      <c r="O78" s="368"/>
      <c r="P78" s="368"/>
      <c r="Q78" s="369"/>
      <c r="R78" s="68"/>
      <c r="S78" s="156"/>
      <c r="T78" s="396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82">
        <v>38</v>
      </c>
      <c r="B79" s="368" t="s">
        <v>265</v>
      </c>
      <c r="C79" s="368"/>
      <c r="D79" s="368"/>
      <c r="E79" s="368"/>
      <c r="F79" s="369" t="s">
        <v>110</v>
      </c>
      <c r="G79" s="70"/>
      <c r="H79" s="65"/>
      <c r="I79" s="160"/>
      <c r="J79" s="66"/>
      <c r="K79" s="76"/>
      <c r="L79" s="368">
        <v>86</v>
      </c>
      <c r="M79" s="368" t="s">
        <v>265</v>
      </c>
      <c r="N79" s="368"/>
      <c r="O79" s="368"/>
      <c r="P79" s="368"/>
      <c r="Q79" s="369" t="s">
        <v>110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82"/>
      <c r="B80" s="368"/>
      <c r="C80" s="368"/>
      <c r="D80" s="368"/>
      <c r="E80" s="368"/>
      <c r="F80" s="369"/>
      <c r="G80" s="49"/>
      <c r="H80" s="72"/>
      <c r="I80" s="74" t="s">
        <v>690</v>
      </c>
      <c r="J80" s="66"/>
      <c r="K80" s="76"/>
      <c r="L80" s="368"/>
      <c r="M80" s="368"/>
      <c r="N80" s="368"/>
      <c r="O80" s="368"/>
      <c r="P80" s="368"/>
      <c r="Q80" s="369"/>
      <c r="R80" s="49"/>
      <c r="S80" s="157"/>
      <c r="T80" s="74" t="s">
        <v>707</v>
      </c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68">
        <v>39</v>
      </c>
      <c r="B81" s="368" t="s">
        <v>265</v>
      </c>
      <c r="C81" s="368"/>
      <c r="D81" s="368"/>
      <c r="E81" s="368"/>
      <c r="F81" s="369" t="s">
        <v>110</v>
      </c>
      <c r="G81" s="64"/>
      <c r="H81" s="72"/>
      <c r="I81" s="65">
        <v>61</v>
      </c>
      <c r="J81" s="66"/>
      <c r="K81" s="76"/>
      <c r="L81" s="368">
        <v>87</v>
      </c>
      <c r="M81" s="368" t="s">
        <v>265</v>
      </c>
      <c r="N81" s="368"/>
      <c r="O81" s="368"/>
      <c r="P81" s="368"/>
      <c r="Q81" s="369" t="s">
        <v>110</v>
      </c>
      <c r="R81" s="64"/>
      <c r="S81" s="157"/>
      <c r="T81" s="65">
        <v>64</v>
      </c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68"/>
      <c r="B82" s="368"/>
      <c r="C82" s="368"/>
      <c r="D82" s="368"/>
      <c r="E82" s="368"/>
      <c r="F82" s="369"/>
      <c r="G82" s="68"/>
      <c r="H82" s="74"/>
      <c r="I82" s="65"/>
      <c r="J82" s="66"/>
      <c r="K82" s="76"/>
      <c r="L82" s="368"/>
      <c r="M82" s="368"/>
      <c r="N82" s="368"/>
      <c r="O82" s="368"/>
      <c r="P82" s="368"/>
      <c r="Q82" s="369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68">
        <v>40</v>
      </c>
      <c r="B83" s="368">
        <f>VLOOKUP(A83,[1]U12BSL!$B$34:$E$92,2,0)</f>
        <v>3604945</v>
      </c>
      <c r="C83" s="368" t="str">
        <f>VLOOKUP(A83,[1]U12BSL!$B$34:$E$92,3,0)</f>
        <v>穐澤　優斗</v>
      </c>
      <c r="D83" s="368" t="s">
        <v>220</v>
      </c>
      <c r="E83" s="368" t="str">
        <f>VLOOKUP(A83,[1]U12BSL!$B$34:$E$92,4,0)</f>
        <v>エースＴＡ</v>
      </c>
      <c r="F83" s="369" t="s">
        <v>226</v>
      </c>
      <c r="G83" s="70"/>
      <c r="H83" s="65"/>
      <c r="I83" s="65"/>
      <c r="J83" s="66"/>
      <c r="K83" s="76"/>
      <c r="L83" s="368">
        <v>88</v>
      </c>
      <c r="M83" s="368">
        <f>VLOOKUP(L83,[1]U12BSL!$B$34:$E$92,2,0)</f>
        <v>3604806</v>
      </c>
      <c r="N83" s="368" t="str">
        <f>VLOOKUP(L83,[1]U12BSL!$B$34:$E$92,3,0)</f>
        <v>亀山　祥之右</v>
      </c>
      <c r="O83" s="368" t="s">
        <v>43</v>
      </c>
      <c r="P83" s="368" t="str">
        <f>VLOOKUP(L83,[1]U12BSL!$B$34:$E$92,4,0)</f>
        <v>エースＴＡ</v>
      </c>
      <c r="Q83" s="369" t="s">
        <v>110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68"/>
      <c r="B84" s="368"/>
      <c r="C84" s="368"/>
      <c r="D84" s="368"/>
      <c r="E84" s="368"/>
      <c r="F84" s="369"/>
      <c r="G84" s="49"/>
      <c r="H84" s="65"/>
      <c r="I84" s="65"/>
      <c r="J84" s="66"/>
      <c r="K84" s="76"/>
      <c r="L84" s="368"/>
      <c r="M84" s="368"/>
      <c r="N84" s="368"/>
      <c r="O84" s="368"/>
      <c r="P84" s="368"/>
      <c r="Q84" s="369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82">
        <v>41</v>
      </c>
      <c r="B85" s="368">
        <f>VLOOKUP(A85,[1]U12BSL!$B$34:$E$92,2,0)</f>
        <v>3604871</v>
      </c>
      <c r="C85" s="368" t="str">
        <f>VLOOKUP(A85,[1]U12BSL!$B$34:$E$92,3,0)</f>
        <v>杉山　広侑</v>
      </c>
      <c r="D85" s="368" t="s">
        <v>227</v>
      </c>
      <c r="E85" s="368" t="str">
        <f>VLOOKUP(A85,[1]U12BSL!$B$34:$E$92,4,0)</f>
        <v>ＣＳＪ</v>
      </c>
      <c r="F85" s="369" t="s">
        <v>84</v>
      </c>
      <c r="G85" s="64"/>
      <c r="H85" s="65"/>
      <c r="I85" s="65"/>
      <c r="J85" s="66"/>
      <c r="K85" s="76"/>
      <c r="L85" s="368">
        <v>89</v>
      </c>
      <c r="M85" s="368">
        <f>VLOOKUP(L85,[1]U12BSL!$B$34:$E$92,2,0)</f>
        <v>3604746</v>
      </c>
      <c r="N85" s="368" t="str">
        <f>VLOOKUP(L85,[1]U12BSL!$B$34:$E$92,3,0)</f>
        <v>平元　陽人</v>
      </c>
      <c r="O85" s="368" t="s">
        <v>228</v>
      </c>
      <c r="P85" s="368" t="str">
        <f>VLOOKUP(L85,[1]U12BSL!$B$34:$E$92,4,0)</f>
        <v>マス・ガイアＴＣ</v>
      </c>
      <c r="Q85" s="369" t="s">
        <v>110</v>
      </c>
      <c r="R85" s="49"/>
      <c r="S85" s="49"/>
      <c r="T85" s="65"/>
      <c r="U85" s="66"/>
    </row>
    <row r="86" spans="1:28" ht="17.25" customHeight="1">
      <c r="A86" s="382"/>
      <c r="B86" s="368"/>
      <c r="C86" s="368"/>
      <c r="D86" s="368"/>
      <c r="E86" s="368"/>
      <c r="F86" s="369"/>
      <c r="G86" s="68"/>
      <c r="H86" s="69"/>
      <c r="I86" s="65"/>
      <c r="J86" s="66"/>
      <c r="K86" s="76"/>
      <c r="L86" s="368"/>
      <c r="M86" s="368"/>
      <c r="N86" s="368"/>
      <c r="O86" s="368"/>
      <c r="P86" s="368"/>
      <c r="Q86" s="369"/>
      <c r="R86" s="68"/>
      <c r="S86" s="156"/>
      <c r="T86" s="65"/>
      <c r="U86" s="65"/>
    </row>
    <row r="87" spans="1:28" ht="17.25" customHeight="1">
      <c r="A87" s="382">
        <v>42</v>
      </c>
      <c r="B87" s="368" t="s">
        <v>265</v>
      </c>
      <c r="C87" s="368"/>
      <c r="D87" s="368"/>
      <c r="E87" s="368"/>
      <c r="F87" s="369" t="s">
        <v>110</v>
      </c>
      <c r="G87" s="70"/>
      <c r="H87" s="71"/>
      <c r="I87" s="65"/>
      <c r="J87" s="66"/>
      <c r="K87" s="76"/>
      <c r="L87" s="368">
        <v>90</v>
      </c>
      <c r="M87" s="368" t="s">
        <v>263</v>
      </c>
      <c r="N87" s="368"/>
      <c r="O87" s="368"/>
      <c r="P87" s="368"/>
      <c r="Q87" s="369" t="s">
        <v>229</v>
      </c>
      <c r="R87" s="70"/>
      <c r="S87" s="68"/>
      <c r="T87" s="65"/>
      <c r="U87" s="65"/>
    </row>
    <row r="88" spans="1:28" ht="17.25" customHeight="1">
      <c r="A88" s="382"/>
      <c r="B88" s="368"/>
      <c r="C88" s="368"/>
      <c r="D88" s="368"/>
      <c r="E88" s="368"/>
      <c r="F88" s="369"/>
      <c r="G88" s="49"/>
      <c r="H88" s="72"/>
      <c r="I88" s="69" t="s">
        <v>691</v>
      </c>
      <c r="J88" s="66"/>
      <c r="K88" s="76"/>
      <c r="L88" s="368"/>
      <c r="M88" s="368"/>
      <c r="N88" s="368"/>
      <c r="O88" s="368"/>
      <c r="P88" s="368"/>
      <c r="Q88" s="369"/>
      <c r="R88" s="49"/>
      <c r="S88" s="157"/>
      <c r="T88" s="69" t="s">
        <v>695</v>
      </c>
      <c r="U88" s="65"/>
    </row>
    <row r="89" spans="1:28" ht="17.25" customHeight="1">
      <c r="A89" s="368">
        <v>43</v>
      </c>
      <c r="B89" s="368" t="s">
        <v>265</v>
      </c>
      <c r="C89" s="368"/>
      <c r="D89" s="368"/>
      <c r="E89" s="368"/>
      <c r="F89" s="369" t="s">
        <v>230</v>
      </c>
      <c r="G89" s="64"/>
      <c r="H89" s="72"/>
      <c r="I89" s="71">
        <v>62</v>
      </c>
      <c r="J89" s="66"/>
      <c r="K89" s="76"/>
      <c r="L89" s="368">
        <v>91</v>
      </c>
      <c r="M89" s="368">
        <f>VLOOKUP(L89,[1]U12BSL!$B$34:$E$92,2,0)</f>
        <v>3604987</v>
      </c>
      <c r="N89" s="368" t="str">
        <f>VLOOKUP(L89,[1]U12BSL!$B$34:$E$92,3,0)</f>
        <v>高岡　左京</v>
      </c>
      <c r="O89" s="368" t="s">
        <v>111</v>
      </c>
      <c r="P89" s="368" t="str">
        <f>VLOOKUP(L89,[1]U12BSL!$B$34:$E$92,4,0)</f>
        <v>ＣＳＪ</v>
      </c>
      <c r="Q89" s="369" t="s">
        <v>110</v>
      </c>
      <c r="R89" s="64"/>
      <c r="S89" s="157"/>
      <c r="T89" s="71">
        <v>62</v>
      </c>
      <c r="U89" s="65"/>
    </row>
    <row r="90" spans="1:28" ht="17.25" customHeight="1">
      <c r="A90" s="368"/>
      <c r="B90" s="368"/>
      <c r="C90" s="368"/>
      <c r="D90" s="368"/>
      <c r="E90" s="368"/>
      <c r="F90" s="369"/>
      <c r="G90" s="68"/>
      <c r="H90" s="74"/>
      <c r="I90" s="72"/>
      <c r="J90" s="66"/>
      <c r="K90" s="76"/>
      <c r="L90" s="368"/>
      <c r="M90" s="368"/>
      <c r="N90" s="368"/>
      <c r="O90" s="368"/>
      <c r="P90" s="368"/>
      <c r="Q90" s="369"/>
      <c r="R90" s="68"/>
      <c r="S90" s="158" t="s">
        <v>695</v>
      </c>
      <c r="T90" s="72"/>
      <c r="U90" s="65"/>
    </row>
    <row r="91" spans="1:28" ht="17.25" customHeight="1">
      <c r="A91" s="368">
        <v>44</v>
      </c>
      <c r="B91" s="368">
        <f>VLOOKUP(A91,[1]U12BSL!$B$34:$E$92,2,0)</f>
        <v>3604996</v>
      </c>
      <c r="C91" s="368" t="str">
        <f>VLOOKUP(A91,[1]U12BSL!$B$34:$E$92,3,0)</f>
        <v>檜山　城太郎</v>
      </c>
      <c r="D91" s="368" t="s">
        <v>111</v>
      </c>
      <c r="E91" s="368" t="str">
        <f>VLOOKUP(A91,[1]U12BSL!$B$34:$E$92,4,0)</f>
        <v>エースＴＡ</v>
      </c>
      <c r="F91" s="369" t="s">
        <v>110</v>
      </c>
      <c r="G91" s="70"/>
      <c r="H91" s="65"/>
      <c r="I91" s="396" t="s">
        <v>652</v>
      </c>
      <c r="J91" s="66"/>
      <c r="K91" s="76"/>
      <c r="L91" s="368">
        <v>92</v>
      </c>
      <c r="M91" s="368">
        <f>VLOOKUP(L91,[1]U12BSL!$B$34:$E$92,2,0)</f>
        <v>3604958</v>
      </c>
      <c r="N91" s="368" t="str">
        <f>VLOOKUP(L91,[1]U12BSL!$B$34:$E$92,3,0)</f>
        <v>堤　大和</v>
      </c>
      <c r="O91" s="368" t="s">
        <v>8</v>
      </c>
      <c r="P91" s="368" t="str">
        <f>VLOOKUP(L91,[1]U12BSL!$B$34:$E$92,4,0)</f>
        <v>Ａｓｃｈ Ｔ．Ａ</v>
      </c>
      <c r="Q91" s="369" t="s">
        <v>231</v>
      </c>
      <c r="R91" s="70"/>
      <c r="S91" s="49">
        <v>62</v>
      </c>
      <c r="T91" s="396" t="s">
        <v>649</v>
      </c>
      <c r="U91" s="65"/>
    </row>
    <row r="92" spans="1:28" ht="17.25" customHeight="1">
      <c r="A92" s="368"/>
      <c r="B92" s="368"/>
      <c r="C92" s="368"/>
      <c r="D92" s="368"/>
      <c r="E92" s="368"/>
      <c r="F92" s="369"/>
      <c r="G92" s="49"/>
      <c r="H92" s="65"/>
      <c r="I92" s="396"/>
      <c r="J92" s="156" t="s">
        <v>691</v>
      </c>
      <c r="L92" s="368"/>
      <c r="M92" s="368"/>
      <c r="N92" s="368"/>
      <c r="O92" s="368"/>
      <c r="P92" s="368"/>
      <c r="Q92" s="369"/>
      <c r="R92" s="49"/>
      <c r="S92" s="49"/>
      <c r="T92" s="396"/>
      <c r="U92" s="69" t="s">
        <v>695</v>
      </c>
    </row>
    <row r="93" spans="1:28" ht="17.25" customHeight="1">
      <c r="A93" s="382">
        <v>45</v>
      </c>
      <c r="B93" s="368">
        <f>VLOOKUP(A93,[1]U12BSL!$B$34:$E$92,2,0)</f>
        <v>3604865</v>
      </c>
      <c r="C93" s="368" t="str">
        <f>VLOOKUP(A93,[1]U12BSL!$B$34:$E$92,3,0)</f>
        <v>柳橋　遥大</v>
      </c>
      <c r="D93" s="368" t="s">
        <v>227</v>
      </c>
      <c r="E93" s="368" t="str">
        <f>VLOOKUP(A93,[1]U12BSL!$B$34:$E$92,4,0)</f>
        <v>ＫＣＪＴＡ</v>
      </c>
      <c r="F93" s="369" t="s">
        <v>84</v>
      </c>
      <c r="G93" s="64"/>
      <c r="H93" s="65"/>
      <c r="I93" s="396"/>
      <c r="J93" s="65">
        <v>64</v>
      </c>
      <c r="K93" s="76"/>
      <c r="L93" s="368">
        <v>93</v>
      </c>
      <c r="M93" s="368">
        <f>VLOOKUP(L93,[1]U12BSL!$B$34:$E$92,2,0)</f>
        <v>3604995</v>
      </c>
      <c r="N93" s="368" t="str">
        <f>VLOOKUP(L93,[1]U12BSL!$B$34:$E$92,3,0)</f>
        <v>大河原　遙人</v>
      </c>
      <c r="O93" s="368" t="s">
        <v>232</v>
      </c>
      <c r="P93" s="368" t="str">
        <f>VLOOKUP(L93,[1]U12BSL!$B$34:$E$92,4,0)</f>
        <v>ＫＣＪＴＡ</v>
      </c>
      <c r="Q93" s="369" t="s">
        <v>231</v>
      </c>
      <c r="R93" s="64"/>
      <c r="S93" s="49"/>
      <c r="T93" s="396"/>
      <c r="U93" s="159">
        <v>61</v>
      </c>
    </row>
    <row r="94" spans="1:28" ht="17.25" customHeight="1">
      <c r="A94" s="382"/>
      <c r="B94" s="368"/>
      <c r="C94" s="368"/>
      <c r="D94" s="368"/>
      <c r="E94" s="368"/>
      <c r="F94" s="369"/>
      <c r="G94" s="68"/>
      <c r="H94" s="69"/>
      <c r="I94" s="396"/>
      <c r="J94" s="65"/>
      <c r="K94" s="76"/>
      <c r="L94" s="368"/>
      <c r="M94" s="368"/>
      <c r="N94" s="368"/>
      <c r="O94" s="368"/>
      <c r="P94" s="368"/>
      <c r="Q94" s="369"/>
      <c r="R94" s="68"/>
      <c r="S94" s="156"/>
      <c r="T94" s="396"/>
      <c r="U94" s="66"/>
    </row>
    <row r="95" spans="1:28" ht="17.25" customHeight="1">
      <c r="A95" s="382">
        <v>46</v>
      </c>
      <c r="B95" s="368" t="s">
        <v>265</v>
      </c>
      <c r="C95" s="368"/>
      <c r="D95" s="368"/>
      <c r="E95" s="368"/>
      <c r="F95" s="369" t="s">
        <v>230</v>
      </c>
      <c r="G95" s="70"/>
      <c r="H95" s="65"/>
      <c r="I95" s="160"/>
      <c r="J95" s="65"/>
      <c r="K95" s="76"/>
      <c r="L95" s="368">
        <v>94</v>
      </c>
      <c r="M95" s="368" t="s">
        <v>265</v>
      </c>
      <c r="N95" s="368"/>
      <c r="O95" s="368"/>
      <c r="P95" s="368"/>
      <c r="Q95" s="369" t="s">
        <v>110</v>
      </c>
      <c r="R95" s="70"/>
      <c r="S95" s="49"/>
      <c r="T95" s="160"/>
      <c r="U95" s="66"/>
    </row>
    <row r="96" spans="1:28" ht="17.25" customHeight="1">
      <c r="A96" s="382"/>
      <c r="B96" s="368"/>
      <c r="C96" s="368"/>
      <c r="D96" s="368"/>
      <c r="E96" s="368"/>
      <c r="F96" s="369"/>
      <c r="G96" s="49"/>
      <c r="H96" s="72"/>
      <c r="I96" s="74" t="s">
        <v>692</v>
      </c>
      <c r="J96" s="65"/>
      <c r="K96" s="76"/>
      <c r="L96" s="368"/>
      <c r="M96" s="368"/>
      <c r="N96" s="368"/>
      <c r="O96" s="368"/>
      <c r="P96" s="368"/>
      <c r="Q96" s="369"/>
      <c r="R96" s="49"/>
      <c r="S96" s="157"/>
      <c r="T96" s="74" t="s">
        <v>708</v>
      </c>
      <c r="U96" s="66"/>
    </row>
    <row r="97" spans="1:21" ht="17.25" customHeight="1">
      <c r="A97" s="368">
        <v>47</v>
      </c>
      <c r="B97" s="368" t="s">
        <v>265</v>
      </c>
      <c r="C97" s="368"/>
      <c r="D97" s="368"/>
      <c r="E97" s="368"/>
      <c r="F97" s="369" t="s">
        <v>230</v>
      </c>
      <c r="G97" s="10"/>
      <c r="H97" s="16"/>
      <c r="I97" s="13">
        <v>61</v>
      </c>
      <c r="J97" s="13"/>
      <c r="K97" s="23"/>
      <c r="L97" s="368">
        <v>95</v>
      </c>
      <c r="M97" s="368" t="s">
        <v>265</v>
      </c>
      <c r="N97" s="368"/>
      <c r="O97" s="368"/>
      <c r="P97" s="368"/>
      <c r="Q97" s="369" t="s">
        <v>84</v>
      </c>
      <c r="R97" s="64"/>
      <c r="S97" s="157"/>
      <c r="T97" s="65">
        <v>61</v>
      </c>
      <c r="U97" s="66"/>
    </row>
    <row r="98" spans="1:21" ht="17.25" customHeight="1">
      <c r="A98" s="368"/>
      <c r="B98" s="368"/>
      <c r="C98" s="368"/>
      <c r="D98" s="368"/>
      <c r="E98" s="368"/>
      <c r="F98" s="369"/>
      <c r="G98" s="11"/>
      <c r="H98" s="17"/>
      <c r="I98" s="13"/>
      <c r="J98" s="13"/>
      <c r="K98" s="23"/>
      <c r="L98" s="368"/>
      <c r="M98" s="368"/>
      <c r="N98" s="368"/>
      <c r="O98" s="368"/>
      <c r="P98" s="368"/>
      <c r="Q98" s="369"/>
      <c r="R98" s="68"/>
      <c r="S98" s="158"/>
      <c r="T98" s="65"/>
      <c r="U98" s="66"/>
    </row>
    <row r="99" spans="1:21" ht="17.25" customHeight="1">
      <c r="A99" s="368">
        <v>48</v>
      </c>
      <c r="B99" s="368">
        <f>VLOOKUP(A99,[1]U12BSL!$B$34:$E$92,2,0)</f>
        <v>3604905</v>
      </c>
      <c r="C99" s="368" t="str">
        <f>VLOOKUP(A99,[1]U12BSL!$B$34:$E$92,3,0)</f>
        <v>渡邊　知野</v>
      </c>
      <c r="D99" s="368" t="s">
        <v>228</v>
      </c>
      <c r="E99" s="368" t="str">
        <f>VLOOKUP(A99,[1]U12BSL!$B$34:$E$92,4,0)</f>
        <v>ＮＪＴＣ</v>
      </c>
      <c r="F99" s="369" t="s">
        <v>84</v>
      </c>
      <c r="G99" s="14"/>
      <c r="H99" s="13"/>
      <c r="I99" s="13"/>
      <c r="J99" s="13"/>
      <c r="K99" s="23"/>
      <c r="L99" s="368">
        <v>96</v>
      </c>
      <c r="M99" s="368">
        <f>VLOOKUP(L99,[1]U12BSL!$B$34:$E$92,2,0)</f>
        <v>3604909</v>
      </c>
      <c r="N99" s="368" t="str">
        <f>VLOOKUP(L99,[1]U12BSL!$B$34:$E$92,3,0)</f>
        <v>朝桐　大稀</v>
      </c>
      <c r="O99" s="368" t="s">
        <v>233</v>
      </c>
      <c r="P99" s="368" t="str">
        <f>VLOOKUP(L99,[1]U12BSL!$B$34:$E$92,4,0)</f>
        <v>ＣＳＪ</v>
      </c>
      <c r="Q99" s="369" t="s">
        <v>229</v>
      </c>
      <c r="R99" s="70"/>
      <c r="S99" s="49"/>
      <c r="T99" s="65"/>
      <c r="U99" s="66"/>
    </row>
    <row r="100" spans="1:21" ht="17.25" customHeight="1">
      <c r="A100" s="368"/>
      <c r="B100" s="368"/>
      <c r="C100" s="368"/>
      <c r="D100" s="368"/>
      <c r="E100" s="368"/>
      <c r="F100" s="369"/>
      <c r="H100" s="13"/>
      <c r="I100" s="13"/>
      <c r="J100" s="13"/>
      <c r="K100" s="23"/>
      <c r="L100" s="368"/>
      <c r="M100" s="368"/>
      <c r="N100" s="368"/>
      <c r="O100" s="368"/>
      <c r="P100" s="368"/>
      <c r="Q100" s="369"/>
      <c r="R100" s="49"/>
      <c r="S100" s="49"/>
      <c r="T100" s="65"/>
      <c r="U100" s="66"/>
    </row>
    <row r="101" spans="1:21" ht="17.25" customHeight="1">
      <c r="L101" s="368">
        <v>97</v>
      </c>
      <c r="M101" s="368">
        <f>VLOOKUP(L101,[1]U12BSL!$B$34:$E$92,2,0)</f>
        <v>3604911</v>
      </c>
      <c r="N101" s="368" t="str">
        <f>VLOOKUP(L101,[1]U12BSL!$B$34:$E$92,3,0)</f>
        <v>梅田　優翔</v>
      </c>
      <c r="O101" s="368" t="s">
        <v>227</v>
      </c>
      <c r="P101" s="368" t="str">
        <f>VLOOKUP(L101,[1]U12BSL!$B$34:$E$92,4,0)</f>
        <v>ＣＳＪ</v>
      </c>
      <c r="Q101" s="369" t="s">
        <v>234</v>
      </c>
      <c r="R101" s="49"/>
      <c r="S101" s="49"/>
      <c r="T101" s="65"/>
      <c r="U101" s="66"/>
    </row>
    <row r="102" spans="1:21" ht="17.25" customHeight="1">
      <c r="L102" s="368"/>
      <c r="M102" s="368"/>
      <c r="N102" s="368"/>
      <c r="O102" s="368"/>
      <c r="P102" s="368"/>
      <c r="Q102" s="369"/>
      <c r="R102" s="68"/>
      <c r="S102" s="156"/>
      <c r="T102" s="65"/>
      <c r="U102" s="65"/>
    </row>
    <row r="103" spans="1:21" ht="17.25" customHeight="1">
      <c r="L103" s="368">
        <v>98</v>
      </c>
      <c r="M103" s="368" t="s">
        <v>263</v>
      </c>
      <c r="N103" s="368"/>
      <c r="O103" s="368"/>
      <c r="P103" s="368"/>
      <c r="Q103" s="369" t="s">
        <v>234</v>
      </c>
      <c r="R103" s="70"/>
      <c r="S103" s="68"/>
      <c r="T103" s="65"/>
      <c r="U103" s="65"/>
    </row>
    <row r="104" spans="1:21" ht="17.25" customHeight="1">
      <c r="L104" s="368"/>
      <c r="M104" s="368"/>
      <c r="N104" s="368"/>
      <c r="O104" s="368"/>
      <c r="P104" s="368"/>
      <c r="Q104" s="369"/>
      <c r="R104" s="49"/>
      <c r="S104" s="157"/>
      <c r="T104" s="69" t="s">
        <v>709</v>
      </c>
      <c r="U104" s="65"/>
    </row>
    <row r="105" spans="1:21" ht="17.25" customHeight="1">
      <c r="L105" s="368">
        <v>99</v>
      </c>
      <c r="M105" s="368">
        <f>VLOOKUP(L105,[1]U12BSL!$B$34:$E$92,2,0)</f>
        <v>3604890</v>
      </c>
      <c r="N105" s="368" t="str">
        <f>VLOOKUP(L105,[1]U12BSL!$B$34:$E$92,3,0)</f>
        <v>河地　直也</v>
      </c>
      <c r="O105" s="368" t="s">
        <v>50</v>
      </c>
      <c r="P105" s="368" t="str">
        <f>VLOOKUP(L105,[1]U12BSL!$B$34:$E$92,4,0)</f>
        <v>Ｔ－１</v>
      </c>
      <c r="Q105" s="369" t="s">
        <v>110</v>
      </c>
      <c r="R105" s="64"/>
      <c r="S105" s="157"/>
      <c r="T105" s="71">
        <v>64</v>
      </c>
      <c r="U105" s="65"/>
    </row>
    <row r="106" spans="1:21" ht="17.25" customHeight="1">
      <c r="L106" s="368"/>
      <c r="M106" s="368"/>
      <c r="N106" s="368"/>
      <c r="O106" s="368"/>
      <c r="P106" s="368"/>
      <c r="Q106" s="369"/>
      <c r="R106" s="68"/>
      <c r="S106" s="158" t="s">
        <v>709</v>
      </c>
      <c r="T106" s="72"/>
      <c r="U106" s="65"/>
    </row>
    <row r="107" spans="1:21" ht="17.25" customHeight="1">
      <c r="L107" s="368">
        <v>100</v>
      </c>
      <c r="M107" s="368">
        <f>VLOOKUP(L107,[1]U12BSL!$B$34:$E$92,2,0)</f>
        <v>3604900</v>
      </c>
      <c r="N107" s="368" t="str">
        <f>VLOOKUP(L107,[1]U12BSL!$B$34:$E$92,3,0)</f>
        <v>大津　遥己</v>
      </c>
      <c r="O107" s="368" t="s">
        <v>85</v>
      </c>
      <c r="P107" s="368" t="str">
        <f>VLOOKUP(L107,[1]U12BSL!$B$34:$E$92,4,0)</f>
        <v>ＫＣＪＴＡ</v>
      </c>
      <c r="Q107" s="369" t="s">
        <v>110</v>
      </c>
      <c r="R107" s="70"/>
      <c r="S107" s="49">
        <v>60</v>
      </c>
      <c r="T107" s="396" t="s">
        <v>658</v>
      </c>
      <c r="U107" s="65"/>
    </row>
    <row r="108" spans="1:21" ht="17.25" customHeight="1">
      <c r="L108" s="368"/>
      <c r="M108" s="368"/>
      <c r="N108" s="368"/>
      <c r="O108" s="368"/>
      <c r="P108" s="368"/>
      <c r="Q108" s="369"/>
      <c r="R108" s="49"/>
      <c r="S108" s="49"/>
      <c r="T108" s="396"/>
      <c r="U108" s="69" t="s">
        <v>709</v>
      </c>
    </row>
    <row r="109" spans="1:21" ht="17.25" customHeight="1">
      <c r="L109" s="368">
        <v>101</v>
      </c>
      <c r="M109" s="368">
        <f>VLOOKUP(L109,[1]U12BSL!$B$34:$E$92,2,0)</f>
        <v>3604918</v>
      </c>
      <c r="N109" s="368" t="str">
        <f>VLOOKUP(L109,[1]U12BSL!$B$34:$E$92,3,0)</f>
        <v>上野　心史</v>
      </c>
      <c r="O109" s="368" t="s">
        <v>111</v>
      </c>
      <c r="P109" s="368" t="str">
        <f>VLOOKUP(L109,[1]U12BSL!$B$34:$E$92,4,0)</f>
        <v>Ｔ－１</v>
      </c>
      <c r="Q109" s="369" t="s">
        <v>229</v>
      </c>
      <c r="R109" s="64"/>
      <c r="S109" s="49"/>
      <c r="T109" s="396"/>
      <c r="U109" s="159">
        <v>64</v>
      </c>
    </row>
    <row r="110" spans="1:21" ht="17.25" customHeight="1">
      <c r="L110" s="368"/>
      <c r="M110" s="368"/>
      <c r="N110" s="368"/>
      <c r="O110" s="368"/>
      <c r="P110" s="368"/>
      <c r="Q110" s="369"/>
      <c r="R110" s="68"/>
      <c r="S110" s="156"/>
      <c r="T110" s="396"/>
      <c r="U110" s="66"/>
    </row>
    <row r="111" spans="1:21" ht="17.25" customHeight="1">
      <c r="L111" s="368">
        <v>102</v>
      </c>
      <c r="M111" s="368" t="s">
        <v>265</v>
      </c>
      <c r="N111" s="368"/>
      <c r="O111" s="368"/>
      <c r="P111" s="368"/>
      <c r="Q111" s="369" t="s">
        <v>229</v>
      </c>
      <c r="R111" s="70"/>
      <c r="S111" s="49"/>
      <c r="T111" s="160"/>
      <c r="U111" s="66"/>
    </row>
    <row r="112" spans="1:21" ht="17.25" customHeight="1">
      <c r="L112" s="368"/>
      <c r="M112" s="368"/>
      <c r="N112" s="368"/>
      <c r="O112" s="368"/>
      <c r="P112" s="368"/>
      <c r="Q112" s="369"/>
      <c r="R112" s="49"/>
      <c r="S112" s="157"/>
      <c r="T112" s="74" t="s">
        <v>710</v>
      </c>
      <c r="U112" s="66"/>
    </row>
    <row r="113" spans="12:21" ht="17.25" customHeight="1">
      <c r="L113" s="368">
        <v>103</v>
      </c>
      <c r="M113" s="368" t="s">
        <v>265</v>
      </c>
      <c r="N113" s="368"/>
      <c r="O113" s="368"/>
      <c r="P113" s="368"/>
      <c r="Q113" s="369" t="s">
        <v>177</v>
      </c>
      <c r="R113" s="64"/>
      <c r="S113" s="157"/>
      <c r="T113" s="65">
        <v>61</v>
      </c>
      <c r="U113" s="66"/>
    </row>
    <row r="114" spans="12:21" ht="17.25" customHeight="1">
      <c r="L114" s="368"/>
      <c r="M114" s="368"/>
      <c r="N114" s="368"/>
      <c r="O114" s="368"/>
      <c r="P114" s="368"/>
      <c r="Q114" s="369"/>
      <c r="R114" s="68"/>
      <c r="S114" s="158"/>
      <c r="T114" s="65"/>
      <c r="U114" s="66"/>
    </row>
    <row r="115" spans="12:21" ht="17.25" customHeight="1">
      <c r="L115" s="368">
        <v>104</v>
      </c>
      <c r="M115" s="368">
        <f>VLOOKUP(L115,[1]U12BSL!$B$34:$E$92,2,0)</f>
        <v>3604937</v>
      </c>
      <c r="N115" s="368" t="str">
        <f>VLOOKUP(L115,[1]U12BSL!$B$34:$E$92,3,0)</f>
        <v>伏見　一輝</v>
      </c>
      <c r="O115" s="368" t="s">
        <v>176</v>
      </c>
      <c r="P115" s="368" t="str">
        <f>VLOOKUP(L115,[1]U12BSL!$B$34:$E$92,4,0)</f>
        <v>Ｆｕｎ　ｔｏ　Ｔｅｎｎｉｓ</v>
      </c>
      <c r="Q115" s="369" t="s">
        <v>229</v>
      </c>
      <c r="R115" s="70"/>
      <c r="S115" s="49"/>
      <c r="T115" s="65"/>
      <c r="U115" s="66"/>
    </row>
    <row r="116" spans="12:21" ht="17.25" customHeight="1">
      <c r="L116" s="368"/>
      <c r="M116" s="368"/>
      <c r="N116" s="368"/>
      <c r="O116" s="368"/>
      <c r="P116" s="368"/>
      <c r="Q116" s="369"/>
      <c r="R116" s="49"/>
      <c r="S116" s="49"/>
      <c r="T116" s="65"/>
      <c r="U116" s="66"/>
    </row>
  </sheetData>
  <mergeCells count="586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73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74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67">
        <v>1</v>
      </c>
      <c r="B5" s="368">
        <f>VLOOKUP(A5,[1]U12BSL!$B$1:$E$33,2,0)</f>
        <v>3604573</v>
      </c>
      <c r="C5" s="368" t="str">
        <f>VLOOKUP(A5,[1]U12BSL!$B$1:$E$33,3,0)</f>
        <v>海野　優輝</v>
      </c>
      <c r="D5" s="368" t="s">
        <v>5</v>
      </c>
      <c r="E5" s="368" t="str">
        <f>VLOOKUP(A5,[1]U12BSL!$B$1:$E$33,4,0)</f>
        <v>ＣＳＪ</v>
      </c>
      <c r="F5" s="369" t="s">
        <v>235</v>
      </c>
      <c r="G5" s="10"/>
      <c r="H5" s="4"/>
      <c r="I5" s="4"/>
      <c r="J5" s="4"/>
      <c r="K5" s="4"/>
      <c r="L5" s="4"/>
      <c r="M5" s="4"/>
    </row>
    <row r="6" spans="1:13" ht="12" customHeight="1">
      <c r="A6" s="367"/>
      <c r="B6" s="368"/>
      <c r="C6" s="368"/>
      <c r="D6" s="368"/>
      <c r="E6" s="368"/>
      <c r="F6" s="369"/>
      <c r="G6" s="11"/>
      <c r="H6" s="161"/>
      <c r="I6" s="6"/>
      <c r="J6" s="6"/>
      <c r="K6" s="6"/>
      <c r="L6" s="6"/>
      <c r="M6" s="6"/>
    </row>
    <row r="7" spans="1:13" ht="12" customHeight="1">
      <c r="A7" s="367">
        <v>2</v>
      </c>
      <c r="B7" s="368">
        <v>3604756</v>
      </c>
      <c r="C7" s="368" t="s">
        <v>755</v>
      </c>
      <c r="D7" s="368" t="s">
        <v>14</v>
      </c>
      <c r="E7" s="410" t="s">
        <v>742</v>
      </c>
      <c r="F7" s="369" t="s">
        <v>235</v>
      </c>
      <c r="G7" s="14"/>
      <c r="H7" s="162"/>
      <c r="I7" s="6"/>
      <c r="J7" s="6"/>
      <c r="K7" s="6"/>
      <c r="L7" s="6"/>
      <c r="M7" s="6"/>
    </row>
    <row r="8" spans="1:13" ht="12" customHeight="1">
      <c r="A8" s="367"/>
      <c r="B8" s="368"/>
      <c r="C8" s="368"/>
      <c r="D8" s="368"/>
      <c r="E8" s="410"/>
      <c r="F8" s="369"/>
      <c r="G8" s="4"/>
      <c r="H8" s="163"/>
      <c r="I8" s="161"/>
      <c r="J8" s="6"/>
      <c r="K8" s="6"/>
      <c r="L8" s="6"/>
      <c r="M8" s="6"/>
    </row>
    <row r="9" spans="1:13" ht="12" customHeight="1">
      <c r="A9" s="367">
        <v>3</v>
      </c>
      <c r="B9" s="368">
        <v>3604760</v>
      </c>
      <c r="C9" s="368" t="s">
        <v>750</v>
      </c>
      <c r="D9" s="368" t="s">
        <v>139</v>
      </c>
      <c r="E9" s="410" t="s">
        <v>742</v>
      </c>
      <c r="F9" s="369" t="s">
        <v>13</v>
      </c>
      <c r="G9" s="10"/>
      <c r="H9" s="163"/>
      <c r="I9" s="162"/>
      <c r="J9" s="6"/>
      <c r="K9" s="6"/>
      <c r="L9" s="6"/>
      <c r="M9" s="6"/>
    </row>
    <row r="10" spans="1:13" ht="12" customHeight="1">
      <c r="A10" s="367"/>
      <c r="B10" s="368"/>
      <c r="C10" s="368"/>
      <c r="D10" s="368"/>
      <c r="E10" s="410"/>
      <c r="F10" s="369"/>
      <c r="G10" s="11"/>
      <c r="H10" s="164"/>
      <c r="I10" s="163"/>
      <c r="J10" s="6"/>
      <c r="K10" s="6"/>
      <c r="L10" s="6"/>
      <c r="M10" s="6"/>
    </row>
    <row r="11" spans="1:13" ht="12" customHeight="1">
      <c r="A11" s="367">
        <v>4</v>
      </c>
      <c r="B11" s="368">
        <v>3604948</v>
      </c>
      <c r="C11" s="368" t="s">
        <v>753</v>
      </c>
      <c r="D11" s="368" t="s">
        <v>139</v>
      </c>
      <c r="E11" s="368" t="s">
        <v>754</v>
      </c>
      <c r="F11" s="369" t="s">
        <v>6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67"/>
      <c r="B12" s="368"/>
      <c r="C12" s="368"/>
      <c r="D12" s="368"/>
      <c r="E12" s="368"/>
      <c r="F12" s="369"/>
      <c r="G12" s="4"/>
      <c r="H12" s="6"/>
      <c r="I12" s="163"/>
      <c r="J12" s="161"/>
      <c r="K12" s="6"/>
      <c r="L12" s="6"/>
      <c r="M12" s="6"/>
    </row>
    <row r="13" spans="1:13" ht="12" customHeight="1">
      <c r="A13" s="367">
        <v>5</v>
      </c>
      <c r="B13" s="368">
        <v>3604890</v>
      </c>
      <c r="C13" s="368" t="s">
        <v>758</v>
      </c>
      <c r="D13" s="368" t="s">
        <v>96</v>
      </c>
      <c r="E13" s="368" t="s">
        <v>718</v>
      </c>
      <c r="F13" s="369" t="s">
        <v>95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67"/>
      <c r="B14" s="368"/>
      <c r="C14" s="368"/>
      <c r="D14" s="368"/>
      <c r="E14" s="368"/>
      <c r="F14" s="369"/>
      <c r="G14" s="11"/>
      <c r="H14" s="161"/>
      <c r="I14" s="163"/>
      <c r="J14" s="163"/>
      <c r="K14" s="6"/>
      <c r="L14" s="6"/>
      <c r="M14" s="6"/>
    </row>
    <row r="15" spans="1:13" ht="12" customHeight="1">
      <c r="A15" s="367">
        <v>6</v>
      </c>
      <c r="B15" s="368">
        <v>3604945</v>
      </c>
      <c r="C15" s="368" t="s">
        <v>737</v>
      </c>
      <c r="D15" s="368" t="s">
        <v>14</v>
      </c>
      <c r="E15" s="368" t="s">
        <v>744</v>
      </c>
      <c r="F15" s="369" t="s">
        <v>95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67"/>
      <c r="B16" s="368"/>
      <c r="C16" s="368"/>
      <c r="D16" s="368"/>
      <c r="E16" s="368"/>
      <c r="F16" s="369"/>
      <c r="G16" s="4"/>
      <c r="H16" s="163"/>
      <c r="I16" s="164"/>
      <c r="J16" s="163"/>
      <c r="K16" s="6"/>
      <c r="L16" s="6"/>
      <c r="M16" s="6"/>
    </row>
    <row r="17" spans="1:13" ht="12" customHeight="1">
      <c r="A17" s="367">
        <v>7</v>
      </c>
      <c r="B17" s="368">
        <f>VLOOKUP(A17,[1]U12BSL!$B$1:$E$33,2,0)</f>
        <v>3604767</v>
      </c>
      <c r="C17" s="368" t="str">
        <f>VLOOKUP(A17,[1]U12BSL!$B$1:$E$33,3,0)</f>
        <v>荒木　銀冴</v>
      </c>
      <c r="D17" s="368" t="s">
        <v>139</v>
      </c>
      <c r="E17" s="368" t="str">
        <f>VLOOKUP(A17,[1]U12BSL!$B$1:$E$33,4,0)</f>
        <v>ＣＳＪ</v>
      </c>
      <c r="F17" s="369" t="s">
        <v>76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67"/>
      <c r="B18" s="368"/>
      <c r="C18" s="368"/>
      <c r="D18" s="368"/>
      <c r="E18" s="368"/>
      <c r="F18" s="369"/>
      <c r="G18" s="11"/>
      <c r="H18" s="164"/>
      <c r="I18" s="6"/>
      <c r="J18" s="163"/>
      <c r="K18" s="6"/>
      <c r="L18" s="6"/>
      <c r="M18" s="6"/>
    </row>
    <row r="19" spans="1:13" ht="12" customHeight="1">
      <c r="A19" s="367">
        <v>8</v>
      </c>
      <c r="B19" s="368">
        <f>VLOOKUP(A19,[1]U12BSL!$B$1:$E$33,2,0)</f>
        <v>3604759</v>
      </c>
      <c r="C19" s="368" t="str">
        <f>VLOOKUP(A19,[1]U12BSL!$B$1:$E$33,3,0)</f>
        <v>野武　優希</v>
      </c>
      <c r="D19" s="368" t="s">
        <v>236</v>
      </c>
      <c r="E19" s="410" t="str">
        <f>VLOOKUP(A19,[1]U12BSL!$B$1:$E$33,4,0)</f>
        <v>Ｆｕｎ　ｔｏ　Ｔｅｎｎｉｓ</v>
      </c>
      <c r="F19" s="369" t="s">
        <v>13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67"/>
      <c r="B20" s="368"/>
      <c r="C20" s="368"/>
      <c r="D20" s="368"/>
      <c r="E20" s="410"/>
      <c r="F20" s="369"/>
      <c r="G20" s="4"/>
      <c r="H20" s="6"/>
      <c r="I20" s="6"/>
      <c r="J20" s="163"/>
      <c r="K20" s="161"/>
      <c r="L20" s="6"/>
      <c r="M20" s="6"/>
    </row>
    <row r="21" spans="1:13" ht="12" customHeight="1">
      <c r="A21" s="367">
        <v>9</v>
      </c>
      <c r="B21" s="368">
        <f>VLOOKUP(A21,[1]U12BSL!$B$1:$E$33,2,0)</f>
        <v>3604736</v>
      </c>
      <c r="C21" s="368" t="str">
        <f>VLOOKUP(A21,[1]U12BSL!$B$1:$E$33,3,0)</f>
        <v>渡邊　拓野</v>
      </c>
      <c r="D21" s="368" t="s">
        <v>139</v>
      </c>
      <c r="E21" s="368" t="str">
        <f>VLOOKUP(A21,[1]U12BSL!$B$1:$E$33,4,0)</f>
        <v>ＮＪＴＣ</v>
      </c>
      <c r="F21" s="369" t="s">
        <v>57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67"/>
      <c r="B22" s="368"/>
      <c r="C22" s="368"/>
      <c r="D22" s="368"/>
      <c r="E22" s="368"/>
      <c r="F22" s="369"/>
      <c r="G22" s="11"/>
      <c r="H22" s="161"/>
      <c r="I22" s="6"/>
      <c r="J22" s="163"/>
      <c r="K22" s="163"/>
      <c r="L22" s="6"/>
      <c r="M22" s="6"/>
    </row>
    <row r="23" spans="1:13" ht="12" customHeight="1">
      <c r="A23" s="367">
        <v>10</v>
      </c>
      <c r="B23" s="368">
        <f>VLOOKUP(A23,[1]U12BSL!$B$1:$E$33,2,0)</f>
        <v>3604797</v>
      </c>
      <c r="C23" s="368" t="str">
        <f>VLOOKUP(A23,[1]U12BSL!$B$1:$E$33,3,0)</f>
        <v>布谷　和樹</v>
      </c>
      <c r="D23" s="368" t="s">
        <v>198</v>
      </c>
      <c r="E23" s="368" t="str">
        <f>VLOOKUP(A23,[1]U12BSL!$B$1:$E$33,4,0)</f>
        <v>ＣＳＪ</v>
      </c>
      <c r="F23" s="369" t="s">
        <v>235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67"/>
      <c r="B24" s="368"/>
      <c r="C24" s="368"/>
      <c r="D24" s="368"/>
      <c r="E24" s="368"/>
      <c r="F24" s="369"/>
      <c r="G24" s="4"/>
      <c r="H24" s="163"/>
      <c r="I24" s="161"/>
      <c r="J24" s="163"/>
      <c r="K24" s="163"/>
      <c r="L24" s="6"/>
      <c r="M24" s="6"/>
    </row>
    <row r="25" spans="1:13" ht="12" customHeight="1">
      <c r="A25" s="367">
        <v>11</v>
      </c>
      <c r="B25" s="368">
        <v>3604939</v>
      </c>
      <c r="C25" s="368" t="s">
        <v>751</v>
      </c>
      <c r="D25" s="368" t="s">
        <v>236</v>
      </c>
      <c r="E25" s="368" t="s">
        <v>752</v>
      </c>
      <c r="F25" s="369" t="s">
        <v>235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67"/>
      <c r="B26" s="368"/>
      <c r="C26" s="368"/>
      <c r="D26" s="368"/>
      <c r="E26" s="368"/>
      <c r="F26" s="369"/>
      <c r="G26" s="11"/>
      <c r="H26" s="164"/>
      <c r="I26" s="163"/>
      <c r="J26" s="163"/>
      <c r="K26" s="163"/>
      <c r="L26" s="6"/>
      <c r="M26" s="6"/>
    </row>
    <row r="27" spans="1:13" ht="12" customHeight="1">
      <c r="A27" s="367">
        <v>12</v>
      </c>
      <c r="B27" s="368">
        <f>VLOOKUP(A27,[1]U12BSL!$B$1:$E$33,2,0)</f>
        <v>3604930</v>
      </c>
      <c r="C27" s="368" t="str">
        <f>VLOOKUP(A27,[1]U12BSL!$B$1:$E$33,3,0)</f>
        <v>西塚　泰斗</v>
      </c>
      <c r="D27" s="368" t="s">
        <v>5</v>
      </c>
      <c r="E27" s="368" t="str">
        <f>VLOOKUP(A27,[1]U12BSL!$B$1:$E$33,4,0)</f>
        <v>守谷ＴＣ</v>
      </c>
      <c r="F27" s="369" t="s">
        <v>6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67"/>
      <c r="B28" s="368"/>
      <c r="C28" s="368"/>
      <c r="D28" s="368"/>
      <c r="E28" s="368"/>
      <c r="F28" s="369"/>
      <c r="G28" s="4"/>
      <c r="H28" s="166"/>
      <c r="I28" s="163"/>
      <c r="J28" s="164"/>
      <c r="K28" s="163"/>
      <c r="L28" s="6"/>
      <c r="M28" s="6"/>
    </row>
    <row r="29" spans="1:13" ht="12" customHeight="1">
      <c r="A29" s="367">
        <v>13</v>
      </c>
      <c r="B29" s="368">
        <f>VLOOKUP(A29,[1]U12BSL!$B$1:$E$33,2,0)</f>
        <v>3604875</v>
      </c>
      <c r="C29" s="368" t="str">
        <f>VLOOKUP(A29,[1]U12BSL!$B$1:$E$33,3,0)</f>
        <v>加藤　蒼梧</v>
      </c>
      <c r="D29" s="368" t="s">
        <v>75</v>
      </c>
      <c r="E29" s="368" t="str">
        <f>VLOOKUP(A29,[1]U12BSL!$B$1:$E$33,4,0)</f>
        <v>ＣＳＪ</v>
      </c>
      <c r="F29" s="369" t="s">
        <v>76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67"/>
      <c r="B30" s="368"/>
      <c r="C30" s="368"/>
      <c r="D30" s="368"/>
      <c r="E30" s="368"/>
      <c r="F30" s="369"/>
      <c r="G30" s="11"/>
      <c r="H30" s="161"/>
      <c r="I30" s="163"/>
      <c r="J30" s="6"/>
      <c r="K30" s="163"/>
      <c r="L30" s="6"/>
      <c r="M30" s="6"/>
    </row>
    <row r="31" spans="1:13" ht="12" customHeight="1">
      <c r="A31" s="367">
        <v>14</v>
      </c>
      <c r="B31" s="368">
        <v>3604872</v>
      </c>
      <c r="C31" s="368" t="s">
        <v>756</v>
      </c>
      <c r="D31" s="368" t="s">
        <v>75</v>
      </c>
      <c r="E31" s="368" t="s">
        <v>746</v>
      </c>
      <c r="F31" s="369" t="s">
        <v>76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67"/>
      <c r="B32" s="368"/>
      <c r="C32" s="368"/>
      <c r="D32" s="368"/>
      <c r="E32" s="368"/>
      <c r="F32" s="369"/>
      <c r="G32" s="4"/>
      <c r="H32" s="163"/>
      <c r="I32" s="164"/>
      <c r="J32" s="6"/>
      <c r="K32" s="163"/>
      <c r="L32" s="6"/>
      <c r="M32" s="6"/>
    </row>
    <row r="33" spans="1:13" ht="12" customHeight="1">
      <c r="A33" s="367">
        <v>15</v>
      </c>
      <c r="B33" s="368">
        <v>3604958</v>
      </c>
      <c r="C33" s="368" t="s">
        <v>734</v>
      </c>
      <c r="D33" s="368" t="s">
        <v>75</v>
      </c>
      <c r="E33" s="368" t="s">
        <v>757</v>
      </c>
      <c r="F33" s="369" t="s">
        <v>76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67"/>
      <c r="B34" s="368"/>
      <c r="C34" s="368"/>
      <c r="D34" s="368"/>
      <c r="E34" s="368"/>
      <c r="F34" s="369"/>
      <c r="G34" s="11"/>
      <c r="H34" s="164"/>
      <c r="I34" s="6"/>
      <c r="J34" s="6"/>
      <c r="K34" s="163"/>
      <c r="L34" s="6"/>
      <c r="M34" s="6"/>
    </row>
    <row r="35" spans="1:13" ht="12" customHeight="1">
      <c r="A35" s="367">
        <v>16</v>
      </c>
      <c r="B35" s="368">
        <f>VLOOKUP(A35,[1]U12BSL!$B$1:$E$33,2,0)</f>
        <v>3604569</v>
      </c>
      <c r="C35" s="368" t="str">
        <f>VLOOKUP(A35,[1]U12BSL!$B$1:$E$33,3,0)</f>
        <v>川村　日冴</v>
      </c>
      <c r="D35" s="368" t="s">
        <v>198</v>
      </c>
      <c r="E35" s="410" t="str">
        <f>VLOOKUP(A35,[1]U12BSL!$B$1:$E$33,4,0)</f>
        <v>Ｆｕｎ　ｔｏ　Ｔｅｎｎｉｓ</v>
      </c>
      <c r="F35" s="369" t="s">
        <v>237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67"/>
      <c r="B36" s="368"/>
      <c r="C36" s="368"/>
      <c r="D36" s="368"/>
      <c r="E36" s="410"/>
      <c r="F36" s="369"/>
      <c r="G36" s="4"/>
      <c r="H36" s="6"/>
      <c r="I36" s="6"/>
      <c r="J36" s="6"/>
      <c r="K36" s="163"/>
      <c r="L36" s="161"/>
      <c r="M36" s="6"/>
    </row>
    <row r="37" spans="1:13" ht="12" customHeight="1">
      <c r="A37" s="367">
        <v>17</v>
      </c>
      <c r="B37" s="368">
        <f>VLOOKUP(A37,[1]U12BSL!$B$1:$E$33,2,0)</f>
        <v>3604811</v>
      </c>
      <c r="C37" s="368" t="str">
        <f>VLOOKUP(A37,[1]U12BSL!$B$1:$E$33,3,0)</f>
        <v>窪田　悠希</v>
      </c>
      <c r="D37" s="368" t="s">
        <v>87</v>
      </c>
      <c r="E37" s="368" t="str">
        <f>VLOOKUP(A37,[1]U12BSL!$B$1:$E$33,4,0)</f>
        <v>ＣＳＪ</v>
      </c>
      <c r="F37" s="369" t="s">
        <v>174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67"/>
      <c r="B38" s="368"/>
      <c r="C38" s="368"/>
      <c r="D38" s="368"/>
      <c r="E38" s="368"/>
      <c r="F38" s="369"/>
      <c r="G38" s="11"/>
      <c r="H38" s="161"/>
      <c r="I38" s="6"/>
      <c r="J38" s="6"/>
      <c r="K38" s="163"/>
      <c r="L38" s="168"/>
      <c r="M38" s="168"/>
    </row>
    <row r="39" spans="1:13" ht="12" customHeight="1">
      <c r="A39" s="367">
        <v>18</v>
      </c>
      <c r="B39" s="368">
        <v>3604871</v>
      </c>
      <c r="C39" s="368" t="s">
        <v>749</v>
      </c>
      <c r="D39" s="368" t="s">
        <v>75</v>
      </c>
      <c r="E39" s="368" t="s">
        <v>746</v>
      </c>
      <c r="F39" s="369" t="s">
        <v>76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67"/>
      <c r="B40" s="368"/>
      <c r="C40" s="368"/>
      <c r="D40" s="368"/>
      <c r="E40" s="368"/>
      <c r="F40" s="369"/>
      <c r="G40" s="4"/>
      <c r="H40" s="163"/>
      <c r="I40" s="161"/>
      <c r="J40" s="6"/>
      <c r="K40" s="163"/>
      <c r="L40" s="168"/>
      <c r="M40" s="168"/>
    </row>
    <row r="41" spans="1:13" ht="12" customHeight="1">
      <c r="A41" s="367">
        <v>19</v>
      </c>
      <c r="B41" s="368">
        <f>VLOOKUP(A41,[1]U12BSL!$B$1:$E$33,2,0)</f>
        <v>3604814</v>
      </c>
      <c r="C41" s="368" t="str">
        <f>VLOOKUP(A41,[1]U12BSL!$B$1:$E$33,3,0)</f>
        <v>原　令恩</v>
      </c>
      <c r="D41" s="368" t="s">
        <v>236</v>
      </c>
      <c r="E41" s="368" t="str">
        <f>VLOOKUP(A41,[1]U12BSL!$B$1:$E$33,4,0)</f>
        <v>Ｔ－１</v>
      </c>
      <c r="F41" s="369" t="s">
        <v>174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67"/>
      <c r="B42" s="368"/>
      <c r="C42" s="368"/>
      <c r="D42" s="368"/>
      <c r="E42" s="368"/>
      <c r="F42" s="369"/>
      <c r="G42" s="11"/>
      <c r="H42" s="164"/>
      <c r="I42" s="163"/>
      <c r="J42" s="6"/>
      <c r="K42" s="163"/>
      <c r="L42" s="168"/>
      <c r="M42" s="168"/>
    </row>
    <row r="43" spans="1:13" ht="12" customHeight="1">
      <c r="A43" s="367">
        <v>20</v>
      </c>
      <c r="B43" s="368">
        <f>VLOOKUP(A43,[1]U12BSL!$B$1:$E$33,2,0)</f>
        <v>3604718</v>
      </c>
      <c r="C43" s="368" t="str">
        <f>VLOOKUP(A43,[1]U12BSL!$B$1:$E$33,3,0)</f>
        <v>清原　駿介</v>
      </c>
      <c r="D43" s="368" t="s">
        <v>75</v>
      </c>
      <c r="E43" s="368" t="str">
        <f>VLOOKUP(A43,[1]U12BSL!$B$1:$E$33,4,0)</f>
        <v>ＫＣＪＴＡ</v>
      </c>
      <c r="F43" s="369" t="s">
        <v>238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67"/>
      <c r="B44" s="368"/>
      <c r="C44" s="368"/>
      <c r="D44" s="368"/>
      <c r="E44" s="368"/>
      <c r="F44" s="369"/>
      <c r="G44" s="4"/>
      <c r="H44" s="166"/>
      <c r="I44" s="163"/>
      <c r="J44" s="161"/>
      <c r="K44" s="163"/>
      <c r="L44" s="168"/>
      <c r="M44" s="168"/>
    </row>
    <row r="45" spans="1:13" ht="12" customHeight="1">
      <c r="A45" s="367">
        <v>21</v>
      </c>
      <c r="B45" s="368">
        <v>3604967</v>
      </c>
      <c r="C45" s="368" t="s">
        <v>747</v>
      </c>
      <c r="D45" s="368" t="s">
        <v>139</v>
      </c>
      <c r="E45" s="368" t="s">
        <v>748</v>
      </c>
      <c r="F45" s="369" t="s">
        <v>76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67"/>
      <c r="B46" s="368"/>
      <c r="C46" s="368"/>
      <c r="D46" s="368"/>
      <c r="E46" s="368"/>
      <c r="F46" s="369"/>
      <c r="G46" s="11"/>
      <c r="H46" s="161"/>
      <c r="I46" s="163"/>
      <c r="J46" s="163"/>
      <c r="K46" s="163"/>
      <c r="L46" s="168"/>
      <c r="M46" s="168"/>
    </row>
    <row r="47" spans="1:13" ht="12" customHeight="1">
      <c r="A47" s="367">
        <v>22</v>
      </c>
      <c r="B47" s="368">
        <v>3604690</v>
      </c>
      <c r="C47" s="368" t="s">
        <v>745</v>
      </c>
      <c r="D47" s="368" t="s">
        <v>236</v>
      </c>
      <c r="E47" s="368" t="s">
        <v>746</v>
      </c>
      <c r="F47" s="369" t="s">
        <v>76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67"/>
      <c r="B48" s="368"/>
      <c r="C48" s="368"/>
      <c r="D48" s="368"/>
      <c r="E48" s="368"/>
      <c r="F48" s="369"/>
      <c r="G48" s="4"/>
      <c r="H48" s="163"/>
      <c r="I48" s="164"/>
      <c r="J48" s="163"/>
      <c r="K48" s="163"/>
      <c r="L48" s="168"/>
      <c r="M48" s="168"/>
    </row>
    <row r="49" spans="1:13" ht="12" customHeight="1">
      <c r="A49" s="367">
        <v>23</v>
      </c>
      <c r="B49" s="368">
        <f>VLOOKUP(A49,[1]U12BSL!$B$1:$E$33,2,0)</f>
        <v>3604742</v>
      </c>
      <c r="C49" s="368" t="str">
        <f>VLOOKUP(A49,[1]U12BSL!$B$1:$E$33,3,0)</f>
        <v>福谷　優斗</v>
      </c>
      <c r="D49" s="368" t="s">
        <v>239</v>
      </c>
      <c r="E49" s="368" t="str">
        <f>VLOOKUP(A49,[1]U12BSL!$B$1:$E$33,4,0)</f>
        <v>ＮＪＴＣ</v>
      </c>
      <c r="F49" s="369" t="s">
        <v>238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67"/>
      <c r="B50" s="368"/>
      <c r="C50" s="368"/>
      <c r="D50" s="368"/>
      <c r="E50" s="368"/>
      <c r="F50" s="369"/>
      <c r="G50" s="11"/>
      <c r="H50" s="164"/>
      <c r="I50" s="6"/>
      <c r="J50" s="163"/>
      <c r="K50" s="163"/>
      <c r="L50" s="168"/>
      <c r="M50" s="168"/>
    </row>
    <row r="51" spans="1:13" ht="12" customHeight="1">
      <c r="A51" s="367">
        <v>24</v>
      </c>
      <c r="B51" s="368">
        <f>VLOOKUP(A51,[1]U12BSL!$B$1:$E$33,2,0)</f>
        <v>3604670</v>
      </c>
      <c r="C51" s="368" t="str">
        <f>VLOOKUP(A51,[1]U12BSL!$B$1:$E$33,3,0)</f>
        <v>長谷川　拓</v>
      </c>
      <c r="D51" s="368" t="s">
        <v>139</v>
      </c>
      <c r="E51" s="368" t="str">
        <f>VLOOKUP(A51,[1]U12BSL!$B$1:$E$33,4,0)</f>
        <v>ＮＪＴＣ</v>
      </c>
      <c r="F51" s="369" t="s">
        <v>6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67"/>
      <c r="B52" s="368"/>
      <c r="C52" s="368"/>
      <c r="D52" s="368"/>
      <c r="E52" s="368"/>
      <c r="F52" s="369"/>
      <c r="G52" s="4"/>
      <c r="H52" s="6"/>
      <c r="I52" s="6"/>
      <c r="J52" s="163"/>
      <c r="K52" s="164"/>
      <c r="L52" s="168"/>
      <c r="M52" s="168"/>
    </row>
    <row r="53" spans="1:13" ht="12" customHeight="1">
      <c r="A53" s="367">
        <v>25</v>
      </c>
      <c r="B53" s="368">
        <f>VLOOKUP(A53,[1]U12BSL!$B$1:$E$33,2,0)</f>
        <v>3604895</v>
      </c>
      <c r="C53" s="368" t="str">
        <f>VLOOKUP(A53,[1]U12BSL!$B$1:$E$33,3,0)</f>
        <v>横戸　仁</v>
      </c>
      <c r="D53" s="368" t="s">
        <v>240</v>
      </c>
      <c r="E53" s="368" t="str">
        <f>VLOOKUP(A53,[1]U12BSL!$B$1:$E$33,4,0)</f>
        <v>ＫＣＪＴＡ</v>
      </c>
      <c r="F53" s="369" t="s">
        <v>6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67"/>
      <c r="B54" s="368"/>
      <c r="C54" s="368"/>
      <c r="D54" s="368"/>
      <c r="E54" s="368"/>
      <c r="F54" s="369"/>
      <c r="G54" s="11"/>
      <c r="H54" s="161"/>
      <c r="I54" s="6"/>
      <c r="J54" s="163"/>
      <c r="K54" s="6"/>
      <c r="L54" s="168"/>
      <c r="M54" s="168"/>
    </row>
    <row r="55" spans="1:13" ht="12" customHeight="1">
      <c r="A55" s="367">
        <v>26</v>
      </c>
      <c r="B55" s="368">
        <v>3604852</v>
      </c>
      <c r="C55" s="368" t="s">
        <v>741</v>
      </c>
      <c r="D55" s="368" t="s">
        <v>240</v>
      </c>
      <c r="E55" s="410" t="s">
        <v>742</v>
      </c>
      <c r="F55" s="369" t="s">
        <v>6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67"/>
      <c r="B56" s="368"/>
      <c r="C56" s="368"/>
      <c r="D56" s="368"/>
      <c r="E56" s="410"/>
      <c r="F56" s="369"/>
      <c r="G56" s="4"/>
      <c r="H56" s="163"/>
      <c r="I56" s="161"/>
      <c r="J56" s="163"/>
      <c r="K56" s="6"/>
      <c r="L56" s="168"/>
      <c r="M56" s="168"/>
    </row>
    <row r="57" spans="1:13" ht="12" customHeight="1">
      <c r="A57" s="367">
        <v>27</v>
      </c>
      <c r="B57" s="368">
        <f>VLOOKUP(A57,[1]U12BSL!$B$1:$E$33,2,0)</f>
        <v>3604750</v>
      </c>
      <c r="C57" s="368" t="str">
        <f>VLOOKUP(A57,[1]U12BSL!$B$1:$E$33,3,0)</f>
        <v>黛　志温</v>
      </c>
      <c r="D57" s="368" t="s">
        <v>239</v>
      </c>
      <c r="E57" s="368" t="str">
        <f>VLOOKUP(A57,[1]U12BSL!$B$1:$E$33,4,0)</f>
        <v>ＮＪＴＣ</v>
      </c>
      <c r="F57" s="369" t="s">
        <v>237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67"/>
      <c r="B58" s="368"/>
      <c r="C58" s="368"/>
      <c r="D58" s="368"/>
      <c r="E58" s="368"/>
      <c r="F58" s="369"/>
      <c r="G58" s="11"/>
      <c r="H58" s="164"/>
      <c r="I58" s="163"/>
      <c r="J58" s="163"/>
      <c r="K58" s="6"/>
      <c r="L58" s="168"/>
      <c r="M58" s="168"/>
    </row>
    <row r="59" spans="1:13" ht="12" customHeight="1">
      <c r="A59" s="367">
        <v>28</v>
      </c>
      <c r="B59" s="368">
        <f>VLOOKUP(A59,[1]U12BSL!$B$1:$E$33,2,0)</f>
        <v>3604825</v>
      </c>
      <c r="C59" s="368" t="str">
        <f>VLOOKUP(A59,[1]U12BSL!$B$1:$E$33,3,0)</f>
        <v>並木　友哉</v>
      </c>
      <c r="D59" s="368" t="s">
        <v>241</v>
      </c>
      <c r="E59" s="368" t="str">
        <f>VLOOKUP(A59,[1]U12BSL!$B$1:$E$33,4,0)</f>
        <v>マス・ガイアＴＣ</v>
      </c>
      <c r="F59" s="369" t="s">
        <v>86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67"/>
      <c r="B60" s="368"/>
      <c r="C60" s="368"/>
      <c r="D60" s="368"/>
      <c r="E60" s="368"/>
      <c r="F60" s="369"/>
      <c r="G60" s="4"/>
      <c r="H60" s="166"/>
      <c r="I60" s="163"/>
      <c r="J60" s="164"/>
      <c r="K60" s="6"/>
      <c r="L60" s="168"/>
      <c r="M60" s="168"/>
    </row>
    <row r="61" spans="1:13" ht="12" customHeight="1">
      <c r="A61" s="367">
        <v>29</v>
      </c>
      <c r="B61" s="368">
        <f>VLOOKUP(A61,[1]U12BSL!$B$1:$E$33,2,0)</f>
        <v>3604772</v>
      </c>
      <c r="C61" s="368" t="str">
        <f>VLOOKUP(A61,[1]U12BSL!$B$1:$E$33,3,0)</f>
        <v>伊本　和樹</v>
      </c>
      <c r="D61" s="368" t="s">
        <v>236</v>
      </c>
      <c r="E61" s="368" t="str">
        <f>VLOOKUP(A61,[1]U12BSL!$B$1:$E$33,4,0)</f>
        <v>マス・ガイアＴＣ</v>
      </c>
      <c r="F61" s="369" t="s">
        <v>13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67"/>
      <c r="B62" s="368"/>
      <c r="C62" s="368"/>
      <c r="D62" s="368"/>
      <c r="E62" s="368"/>
      <c r="F62" s="369"/>
      <c r="G62" s="11"/>
      <c r="H62" s="161"/>
      <c r="I62" s="163"/>
      <c r="J62" s="6"/>
      <c r="K62" s="6"/>
      <c r="L62" s="168"/>
      <c r="M62" s="168"/>
    </row>
    <row r="63" spans="1:13" ht="12" customHeight="1">
      <c r="A63" s="367">
        <v>30</v>
      </c>
      <c r="B63" s="368">
        <v>3604837</v>
      </c>
      <c r="C63" s="368" t="s">
        <v>743</v>
      </c>
      <c r="D63" s="368" t="s">
        <v>75</v>
      </c>
      <c r="E63" s="368" t="s">
        <v>744</v>
      </c>
      <c r="F63" s="369" t="s">
        <v>13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67"/>
      <c r="B64" s="368"/>
      <c r="C64" s="368"/>
      <c r="D64" s="368"/>
      <c r="E64" s="368"/>
      <c r="F64" s="369"/>
      <c r="G64" s="4"/>
      <c r="H64" s="163"/>
      <c r="I64" s="164"/>
      <c r="J64" s="6"/>
      <c r="K64" s="6"/>
      <c r="L64" s="168"/>
      <c r="M64" s="168"/>
    </row>
    <row r="65" spans="1:13" ht="12" customHeight="1">
      <c r="A65" s="367">
        <v>31</v>
      </c>
      <c r="B65" s="368">
        <f>VLOOKUP(A65,[1]U12BSL!$B$1:$E$33,2,0)</f>
        <v>3604771</v>
      </c>
      <c r="C65" s="368" t="str">
        <f>VLOOKUP(A65,[1]U12BSL!$B$1:$E$33,3,0)</f>
        <v>瀧﨑　悠生</v>
      </c>
      <c r="D65" s="368" t="s">
        <v>82</v>
      </c>
      <c r="E65" s="368" t="str">
        <f>VLOOKUP(A65,[1]U12BSL!$B$1:$E$33,4,0)</f>
        <v>ＫＣＪＴＡ</v>
      </c>
      <c r="F65" s="369" t="s">
        <v>76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67"/>
      <c r="B66" s="368"/>
      <c r="C66" s="368"/>
      <c r="D66" s="368"/>
      <c r="E66" s="368"/>
      <c r="F66" s="369"/>
      <c r="G66" s="11"/>
      <c r="H66" s="164"/>
      <c r="I66" s="6"/>
      <c r="J66" s="6"/>
      <c r="K66" s="6"/>
      <c r="L66" s="168"/>
      <c r="M66" s="168"/>
    </row>
    <row r="67" spans="1:13" ht="12" customHeight="1">
      <c r="A67" s="367">
        <v>32</v>
      </c>
      <c r="B67" s="368">
        <f>VLOOKUP(A67,[1]U12BSL!$B$1:$E$33,2,0)</f>
        <v>3604706</v>
      </c>
      <c r="C67" s="368" t="str">
        <f>VLOOKUP(A67,[1]U12BSL!$B$1:$E$33,3,0)</f>
        <v>佐々木　智哉</v>
      </c>
      <c r="D67" s="368" t="s">
        <v>242</v>
      </c>
      <c r="E67" s="368" t="str">
        <f>VLOOKUP(A67,[1]U12BSL!$B$1:$E$33,4,0)</f>
        <v>ＳＴＴ</v>
      </c>
      <c r="F67" s="369" t="s">
        <v>57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67"/>
      <c r="B68" s="368"/>
      <c r="C68" s="368"/>
      <c r="D68" s="368"/>
      <c r="E68" s="368"/>
      <c r="F68" s="369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267</v>
      </c>
      <c r="B1" s="81"/>
      <c r="C1" s="79"/>
      <c r="D1" s="79"/>
      <c r="E1" s="79"/>
      <c r="F1" s="82"/>
    </row>
    <row r="2" spans="1:12" ht="17.25">
      <c r="A2" s="188" t="s">
        <v>79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243</v>
      </c>
    </row>
    <row r="5" spans="1:12" ht="13.5" customHeight="1">
      <c r="A5" s="372">
        <v>1</v>
      </c>
      <c r="B5" s="373">
        <f>VLOOKUP(A5,[1]U12BDL!$B$17:$H$170,2,0)</f>
        <v>3604865</v>
      </c>
      <c r="C5" s="373" t="str">
        <f>VLOOKUP(A5,[1]U12BDL!$B$17:$H$170,3,0)</f>
        <v>柳橋　遥大</v>
      </c>
      <c r="D5" s="373" t="s">
        <v>244</v>
      </c>
      <c r="E5" s="373" t="str">
        <f>VLOOKUP(A5,[1]U12BDL!$B$17:$H$170,4,0)</f>
        <v>ＫＣＪＴＡ</v>
      </c>
      <c r="F5" s="374" t="s">
        <v>110</v>
      </c>
    </row>
    <row r="6" spans="1:12" ht="13.5" customHeight="1">
      <c r="A6" s="372"/>
      <c r="B6" s="373"/>
      <c r="C6" s="373"/>
      <c r="D6" s="373"/>
      <c r="E6" s="373"/>
      <c r="F6" s="374"/>
    </row>
    <row r="7" spans="1:12" ht="13.5" customHeight="1">
      <c r="A7" s="372"/>
      <c r="B7" s="371">
        <f>VLOOKUP(A5,[1]U12BDL!$B$17:$H$170,5,0)</f>
        <v>3604895</v>
      </c>
      <c r="C7" s="371" t="str">
        <f>VLOOKUP(A5,[1]U12BDL!$B$17:$H$170,6,0)</f>
        <v>横戸　仁</v>
      </c>
      <c r="D7" s="371" t="s">
        <v>5</v>
      </c>
      <c r="E7" s="371" t="str">
        <f>VLOOKUP(A5,[1]U12BDL!$B$17:$H$170,7,0)</f>
        <v>ＫＣＪＴＡ</v>
      </c>
      <c r="F7" s="375" t="s">
        <v>6</v>
      </c>
      <c r="G7" s="28"/>
      <c r="H7" s="333"/>
    </row>
    <row r="8" spans="1:12" ht="13.5" customHeight="1">
      <c r="A8" s="372"/>
      <c r="B8" s="371"/>
      <c r="C8" s="371"/>
      <c r="D8" s="371"/>
      <c r="E8" s="371"/>
      <c r="F8" s="375"/>
      <c r="G8" s="29"/>
      <c r="H8" s="334" t="s">
        <v>677</v>
      </c>
      <c r="I8" s="411" t="s">
        <v>663</v>
      </c>
    </row>
    <row r="9" spans="1:12" ht="13.5" customHeight="1">
      <c r="A9" s="372">
        <v>2</v>
      </c>
      <c r="B9" s="373">
        <f>VLOOKUP(A9,[1]U12BDL!$B$17:$H$170,2,0)</f>
        <v>3604957</v>
      </c>
      <c r="C9" s="373" t="str">
        <f>VLOOKUP(A9,[1]U12BDL!$B$17:$H$170,3,0)</f>
        <v>堤　健太郎</v>
      </c>
      <c r="D9" s="373" t="s">
        <v>244</v>
      </c>
      <c r="E9" s="373" t="str">
        <f>VLOOKUP(A9,[1]U12BDL!$B$17:$H$170,4,0)</f>
        <v>Asch T.A</v>
      </c>
      <c r="F9" s="374" t="s">
        <v>245</v>
      </c>
      <c r="G9" s="29"/>
      <c r="H9" s="329">
        <v>62</v>
      </c>
      <c r="I9" s="411"/>
    </row>
    <row r="10" spans="1:12" ht="13.5" customHeight="1">
      <c r="A10" s="372"/>
      <c r="B10" s="373"/>
      <c r="C10" s="373"/>
      <c r="D10" s="373"/>
      <c r="E10" s="373"/>
      <c r="F10" s="374"/>
      <c r="G10" s="31"/>
      <c r="H10" s="330"/>
      <c r="I10" s="292"/>
    </row>
    <row r="11" spans="1:12" ht="13.5" customHeight="1">
      <c r="A11" s="372"/>
      <c r="B11" s="371">
        <f>VLOOKUP(A9,[1]U12BDL!$B$17:$H$170,5,0)</f>
        <v>3604958</v>
      </c>
      <c r="C11" s="371" t="str">
        <f>VLOOKUP(A9,[1]U12BDL!$B$17:$H$170,6,0)</f>
        <v>堤　大和</v>
      </c>
      <c r="D11" s="371" t="s">
        <v>111</v>
      </c>
      <c r="E11" s="371" t="str">
        <f>VLOOKUP(A9,[1]U12BDL!$B$17:$H$170,7,0)</f>
        <v>Asch T.A</v>
      </c>
      <c r="F11" s="375" t="s">
        <v>6</v>
      </c>
      <c r="H11" s="32"/>
      <c r="I11" s="411"/>
    </row>
    <row r="12" spans="1:12" ht="13.5" customHeight="1">
      <c r="A12" s="372"/>
      <c r="B12" s="371"/>
      <c r="C12" s="371"/>
      <c r="D12" s="371"/>
      <c r="E12" s="371"/>
      <c r="F12" s="375"/>
      <c r="H12" s="32"/>
      <c r="I12" s="411"/>
    </row>
    <row r="13" spans="1:12" ht="13.5" customHeight="1">
      <c r="A13" s="372">
        <v>3</v>
      </c>
      <c r="B13" s="373">
        <f>VLOOKUP(A13,[1]U12BDL!$B$17:$H$170,2,0)</f>
        <v>3604930</v>
      </c>
      <c r="C13" s="373" t="str">
        <f>VLOOKUP(A13,[1]U12BDL!$B$17:$H$170,3,0)</f>
        <v>西塚　泰斗</v>
      </c>
      <c r="D13" s="373" t="s">
        <v>244</v>
      </c>
      <c r="E13" s="373" t="str">
        <f>VLOOKUP(A13,[1]U12BDL!$B$17:$H$170,4,0)</f>
        <v>守谷ＴＣ</v>
      </c>
      <c r="F13" s="374" t="s">
        <v>99</v>
      </c>
      <c r="H13" s="32"/>
      <c r="I13" s="411"/>
      <c r="J13" s="76"/>
      <c r="K13" s="76"/>
      <c r="L13" s="76"/>
    </row>
    <row r="14" spans="1:12" ht="13.5" customHeight="1">
      <c r="A14" s="372"/>
      <c r="B14" s="373"/>
      <c r="C14" s="373"/>
      <c r="D14" s="373"/>
      <c r="E14" s="373"/>
      <c r="F14" s="374"/>
      <c r="G14" s="36"/>
      <c r="H14" s="32"/>
      <c r="I14" s="411"/>
      <c r="J14" s="76"/>
      <c r="K14" s="76"/>
      <c r="L14" s="76"/>
    </row>
    <row r="15" spans="1:12" ht="13.5" customHeight="1">
      <c r="A15" s="372"/>
      <c r="B15" s="371">
        <f>VLOOKUP(A13,[1]U12BDL!$B$17:$H$170,5,0)</f>
        <v>3604825</v>
      </c>
      <c r="C15" s="371" t="str">
        <f>VLOOKUP(A13,[1]U12BDL!$B$17:$H$170,6,0)</f>
        <v>並木　友哉</v>
      </c>
      <c r="D15" s="371" t="s">
        <v>98</v>
      </c>
      <c r="E15" s="371" t="str">
        <f>VLOOKUP(A13,[1]U12BDL!$B$17:$H$170,7,0)</f>
        <v>マス・ガイアＴＣ</v>
      </c>
      <c r="F15" s="375" t="s">
        <v>6</v>
      </c>
      <c r="G15" s="28"/>
      <c r="H15" s="333"/>
      <c r="I15" s="292"/>
      <c r="J15" s="76"/>
      <c r="K15" s="76"/>
      <c r="L15" s="76"/>
    </row>
    <row r="16" spans="1:12" ht="13.5" customHeight="1">
      <c r="A16" s="372"/>
      <c r="B16" s="371"/>
      <c r="C16" s="371"/>
      <c r="D16" s="371"/>
      <c r="E16" s="371"/>
      <c r="F16" s="375"/>
      <c r="G16" s="29"/>
      <c r="H16" s="334" t="s">
        <v>678</v>
      </c>
      <c r="I16" s="411" t="s">
        <v>664</v>
      </c>
      <c r="J16" s="76"/>
      <c r="K16" s="76"/>
      <c r="L16" s="76"/>
    </row>
    <row r="17" spans="1:12" ht="13.5" customHeight="1">
      <c r="A17" s="372">
        <v>4</v>
      </c>
      <c r="B17" s="373">
        <f>VLOOKUP(A17,[1]U12BDL!$B$17:$H$170,2,0)</f>
        <v>3604984</v>
      </c>
      <c r="C17" s="373" t="str">
        <f>VLOOKUP(A17,[1]U12BDL!$B$17:$H$170,3,0)</f>
        <v>神坂　柊斗</v>
      </c>
      <c r="D17" s="373" t="s">
        <v>5</v>
      </c>
      <c r="E17" s="373" t="str">
        <f>VLOOKUP(A17,[1]U12BDL!$B$17:$H$170,4,0)</f>
        <v>ＫＣＪＴＡ</v>
      </c>
      <c r="F17" s="374" t="s">
        <v>99</v>
      </c>
      <c r="G17" s="29"/>
      <c r="H17" s="332">
        <v>61</v>
      </c>
      <c r="I17" s="411"/>
      <c r="J17" s="76"/>
      <c r="K17" s="76"/>
      <c r="L17" s="76"/>
    </row>
    <row r="18" spans="1:12" ht="13.5" customHeight="1">
      <c r="A18" s="372"/>
      <c r="B18" s="373"/>
      <c r="C18" s="373"/>
      <c r="D18" s="373"/>
      <c r="E18" s="373"/>
      <c r="F18" s="374"/>
      <c r="G18" s="31"/>
      <c r="H18" s="333"/>
      <c r="I18" s="292"/>
      <c r="J18" s="76"/>
      <c r="K18" s="76"/>
      <c r="L18" s="76"/>
    </row>
    <row r="19" spans="1:12" ht="13.5" customHeight="1">
      <c r="A19" s="372"/>
      <c r="B19" s="371">
        <f>VLOOKUP(A17,[1]U12BDL!$B$17:$H$170,5,0)</f>
        <v>3604995</v>
      </c>
      <c r="C19" s="371" t="str">
        <f>VLOOKUP(A17,[1]U12BDL!$B$17:$H$170,6,0)</f>
        <v>大河原　遙人</v>
      </c>
      <c r="D19" s="371" t="s">
        <v>5</v>
      </c>
      <c r="E19" s="371" t="str">
        <f>VLOOKUP(A17,[1]U12BDL!$B$17:$H$170,7,0)</f>
        <v>ＫＣＪＴＡ</v>
      </c>
      <c r="F19" s="375" t="s">
        <v>99</v>
      </c>
      <c r="I19" s="292"/>
      <c r="J19" s="76"/>
      <c r="K19" s="76"/>
      <c r="L19" s="76"/>
    </row>
    <row r="20" spans="1:12" ht="13.5" customHeight="1">
      <c r="A20" s="372"/>
      <c r="B20" s="371"/>
      <c r="C20" s="371"/>
      <c r="D20" s="371"/>
      <c r="E20" s="371"/>
      <c r="F20" s="375"/>
      <c r="I20" s="292"/>
      <c r="J20" s="76"/>
      <c r="K20" s="76"/>
      <c r="L20" s="76"/>
    </row>
    <row r="21" spans="1:12" ht="13.5" customHeight="1">
      <c r="A21" s="372">
        <v>5</v>
      </c>
      <c r="B21" s="373">
        <f>VLOOKUP(A21,[1]U12BDL!$B$17:$H$170,2,0)</f>
        <v>3604962</v>
      </c>
      <c r="C21" s="373" t="str">
        <f>VLOOKUP(A21,[1]U12BDL!$B$17:$H$170,3,0)</f>
        <v>穐山　丞</v>
      </c>
      <c r="D21" s="373" t="s">
        <v>111</v>
      </c>
      <c r="E21" s="373" t="str">
        <f>VLOOKUP(A21,[1]U12BDL!$B$17:$H$170,4,0)</f>
        <v>エースＴＡ</v>
      </c>
      <c r="F21" s="374" t="s">
        <v>110</v>
      </c>
      <c r="I21" s="292"/>
    </row>
    <row r="22" spans="1:12" ht="13.5" customHeight="1">
      <c r="A22" s="372"/>
      <c r="B22" s="373"/>
      <c r="C22" s="373"/>
      <c r="D22" s="373"/>
      <c r="E22" s="373"/>
      <c r="F22" s="374"/>
      <c r="I22" s="292"/>
    </row>
    <row r="23" spans="1:12" ht="13.5" customHeight="1">
      <c r="A23" s="372"/>
      <c r="B23" s="371">
        <f>VLOOKUP(A21,[1]U12BDL!$B$17:$H$170,5,0)</f>
        <v>3604945</v>
      </c>
      <c r="C23" s="371" t="str">
        <f>VLOOKUP(A21,[1]U12BDL!$B$17:$H$170,6,0)</f>
        <v>穐澤　優斗</v>
      </c>
      <c r="D23" s="371" t="s">
        <v>5</v>
      </c>
      <c r="E23" s="371" t="str">
        <f>VLOOKUP(A21,[1]U12BDL!$B$17:$H$170,7,0)</f>
        <v>エースＴＡ</v>
      </c>
      <c r="F23" s="375" t="s">
        <v>110</v>
      </c>
      <c r="G23" s="28"/>
      <c r="I23" s="292"/>
    </row>
    <row r="24" spans="1:12" ht="13.5" customHeight="1">
      <c r="A24" s="372"/>
      <c r="B24" s="371"/>
      <c r="C24" s="371"/>
      <c r="D24" s="371"/>
      <c r="E24" s="371"/>
      <c r="F24" s="375"/>
      <c r="G24" s="29"/>
      <c r="H24" s="36" t="s">
        <v>679</v>
      </c>
      <c r="I24" s="411" t="s">
        <v>642</v>
      </c>
    </row>
    <row r="25" spans="1:12" ht="13.5" customHeight="1">
      <c r="A25" s="372">
        <v>6</v>
      </c>
      <c r="B25" s="373">
        <f>VLOOKUP(A25,[1]U12BDL!$B$17:$H$170,2,0)</f>
        <v>3604966</v>
      </c>
      <c r="C25" s="373" t="str">
        <f>VLOOKUP(A25,[1]U12BDL!$B$17:$H$170,3,0)</f>
        <v>切替　寛喜</v>
      </c>
      <c r="D25" s="373" t="s">
        <v>12</v>
      </c>
      <c r="E25" s="373" t="str">
        <f>VLOOKUP(A25,[1]U12BDL!$B$17:$H$170,4,0)</f>
        <v>ＫＣＪＴＡ</v>
      </c>
      <c r="F25" s="374" t="s">
        <v>110</v>
      </c>
      <c r="G25" s="29"/>
      <c r="H25" s="84">
        <v>63</v>
      </c>
      <c r="I25" s="411"/>
    </row>
    <row r="26" spans="1:12" ht="13.5" customHeight="1">
      <c r="A26" s="372"/>
      <c r="B26" s="373"/>
      <c r="C26" s="373"/>
      <c r="D26" s="373"/>
      <c r="E26" s="373"/>
      <c r="F26" s="374"/>
      <c r="G26" s="31"/>
      <c r="H26" s="32"/>
    </row>
    <row r="27" spans="1:12" ht="13.5" customHeight="1">
      <c r="A27" s="372"/>
      <c r="B27" s="371">
        <f>VLOOKUP(A25,[1]U12BDL!$B$17:$H$170,5,0)</f>
        <v>3604944</v>
      </c>
      <c r="C27" s="371" t="str">
        <f>VLOOKUP(A25,[1]U12BDL!$B$17:$H$170,6,0)</f>
        <v>遠藤　翼</v>
      </c>
      <c r="D27" s="371" t="s">
        <v>111</v>
      </c>
      <c r="E27" s="371" t="str">
        <f>VLOOKUP(A25,[1]U12BDL!$B$17:$H$170,7,0)</f>
        <v>サンスポーツ</v>
      </c>
      <c r="F27" s="375" t="s">
        <v>110</v>
      </c>
      <c r="H27" s="32"/>
      <c r="I27" s="412"/>
    </row>
    <row r="28" spans="1:12" ht="13.5" customHeight="1">
      <c r="A28" s="372"/>
      <c r="B28" s="371"/>
      <c r="C28" s="371"/>
      <c r="D28" s="371"/>
      <c r="E28" s="371"/>
      <c r="F28" s="375"/>
      <c r="H28" s="32"/>
      <c r="I28" s="412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F11:F12"/>
    <mergeCell ref="I11:I12"/>
    <mergeCell ref="B15:B16"/>
    <mergeCell ref="C15:C16"/>
    <mergeCell ref="D15:D16"/>
    <mergeCell ref="E15:E16"/>
    <mergeCell ref="F15:F16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F9:F10"/>
    <mergeCell ref="B11:B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A9:A12"/>
    <mergeCell ref="B9:B10"/>
    <mergeCell ref="C9:C10"/>
    <mergeCell ref="D9:D10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267</v>
      </c>
      <c r="B1" s="24"/>
      <c r="C1" s="25"/>
      <c r="D1" s="25"/>
      <c r="E1" s="25"/>
      <c r="F1" s="3"/>
    </row>
    <row r="2" spans="1:20" ht="14.25">
      <c r="A2" s="1" t="s">
        <v>83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20" ht="13.5" customHeight="1">
      <c r="A5" s="372">
        <v>1</v>
      </c>
      <c r="B5" s="373">
        <f>VLOOKUP(A5,[1]U12BDL!$B$2:$H$16,2,0)</f>
        <v>3604573</v>
      </c>
      <c r="C5" s="373" t="str">
        <f>VLOOKUP(A5,[1]U12BDL!$B$2:$H$16,3,0)</f>
        <v>海野　優輝</v>
      </c>
      <c r="D5" s="373" t="s">
        <v>98</v>
      </c>
      <c r="E5" s="373" t="str">
        <f>VLOOKUP(A5,[1]U12BDL!$B$2:$H$16,4,0)</f>
        <v>ＣＳＪ</v>
      </c>
      <c r="F5" s="374" t="s">
        <v>99</v>
      </c>
      <c r="G5" s="27"/>
      <c r="H5" s="27"/>
      <c r="N5" s="413"/>
      <c r="O5" s="413"/>
      <c r="P5" s="414"/>
      <c r="Q5" s="413"/>
      <c r="R5" s="374"/>
      <c r="S5" s="169"/>
      <c r="T5" s="170"/>
    </row>
    <row r="6" spans="1:20" ht="13.5" customHeight="1">
      <c r="A6" s="372"/>
      <c r="B6" s="373"/>
      <c r="C6" s="373"/>
      <c r="D6" s="373"/>
      <c r="E6" s="373"/>
      <c r="F6" s="374"/>
      <c r="G6" s="27"/>
      <c r="H6" s="27"/>
      <c r="N6" s="413"/>
      <c r="O6" s="413"/>
      <c r="P6" s="414"/>
      <c r="Q6" s="413"/>
      <c r="R6" s="374"/>
      <c r="S6" s="180"/>
      <c r="T6" s="181"/>
    </row>
    <row r="7" spans="1:20" ht="13.5" customHeight="1">
      <c r="A7" s="372"/>
      <c r="B7" s="371">
        <f>VLOOKUP(A5,[1]U12BDL!$B$2:$H$16,5,0)</f>
        <v>3604706</v>
      </c>
      <c r="C7" s="371" t="str">
        <f>VLOOKUP(A5,[1]U12BDL!$B$2:$H$16,6,0)</f>
        <v>佐々木　智哉</v>
      </c>
      <c r="D7" s="371" t="s">
        <v>201</v>
      </c>
      <c r="E7" s="371" t="str">
        <f>VLOOKUP(A5,[1]U12BDL!$B$2:$H$16,7,0)</f>
        <v>ＳＴＴ</v>
      </c>
      <c r="F7" s="375" t="s">
        <v>110</v>
      </c>
      <c r="G7" s="28"/>
      <c r="H7" s="27"/>
      <c r="N7" s="407"/>
      <c r="O7" s="407"/>
      <c r="P7" s="415"/>
      <c r="Q7" s="407"/>
      <c r="R7" s="375"/>
      <c r="S7" s="32"/>
      <c r="T7" s="182"/>
    </row>
    <row r="8" spans="1:20" ht="13.5" customHeight="1">
      <c r="A8" s="372"/>
      <c r="B8" s="371"/>
      <c r="C8" s="371"/>
      <c r="D8" s="371"/>
      <c r="E8" s="371"/>
      <c r="F8" s="375"/>
      <c r="G8" s="29"/>
      <c r="H8" s="36"/>
      <c r="N8" s="407"/>
      <c r="O8" s="407"/>
      <c r="P8" s="415"/>
      <c r="Q8" s="407"/>
      <c r="R8" s="375"/>
      <c r="S8" s="32"/>
      <c r="T8" s="182"/>
    </row>
    <row r="9" spans="1:20" ht="13.5" customHeight="1">
      <c r="A9" s="372">
        <v>2</v>
      </c>
      <c r="B9" s="373">
        <f>VLOOKUP(A9,[1]U12BDL!$B$2:$H$16,2,0)</f>
        <v>3604872</v>
      </c>
      <c r="C9" s="373" t="str">
        <f>VLOOKUP(A9,[1]U12BDL!$B$2:$H$16,3,0)</f>
        <v>石井　一輝</v>
      </c>
      <c r="D9" s="373" t="s">
        <v>111</v>
      </c>
      <c r="E9" s="373" t="str">
        <f>VLOOKUP(A9,[1]U12BDL!$B$2:$H$16,4,0)</f>
        <v>ＣＳＪ</v>
      </c>
      <c r="F9" s="374" t="s">
        <v>6</v>
      </c>
      <c r="G9" s="29"/>
      <c r="H9" s="28"/>
      <c r="N9" s="413"/>
      <c r="O9" s="413"/>
      <c r="P9" s="414"/>
      <c r="Q9" s="413"/>
      <c r="R9" s="374"/>
      <c r="S9" s="32"/>
      <c r="T9" s="181"/>
    </row>
    <row r="10" spans="1:20" ht="13.5" customHeight="1">
      <c r="A10" s="372"/>
      <c r="B10" s="373"/>
      <c r="C10" s="373"/>
      <c r="D10" s="373"/>
      <c r="E10" s="373"/>
      <c r="F10" s="374"/>
      <c r="G10" s="31"/>
      <c r="H10" s="29"/>
      <c r="N10" s="413"/>
      <c r="O10" s="413"/>
      <c r="P10" s="414"/>
      <c r="Q10" s="413"/>
      <c r="R10" s="374"/>
      <c r="S10" s="32"/>
      <c r="T10" s="181"/>
    </row>
    <row r="11" spans="1:20" ht="13.5" customHeight="1">
      <c r="A11" s="372"/>
      <c r="B11" s="371">
        <f>VLOOKUP(A9,[1]U12BDL!$B$2:$H$16,5,0)</f>
        <v>3604871</v>
      </c>
      <c r="C11" s="371" t="str">
        <f>VLOOKUP(A9,[1]U12BDL!$B$2:$H$16,6,0)</f>
        <v>杉山　広侑</v>
      </c>
      <c r="D11" s="371" t="s">
        <v>85</v>
      </c>
      <c r="E11" s="371" t="str">
        <f>VLOOKUP(A9,[1]U12BDL!$B$2:$H$16,7,0)</f>
        <v>ＣＳＪ</v>
      </c>
      <c r="F11" s="375" t="s">
        <v>110</v>
      </c>
      <c r="G11" s="27"/>
      <c r="H11" s="29"/>
      <c r="N11" s="407"/>
      <c r="O11" s="407"/>
      <c r="P11" s="415"/>
      <c r="Q11" s="407"/>
      <c r="R11" s="375"/>
      <c r="S11" s="183"/>
      <c r="T11" s="182"/>
    </row>
    <row r="12" spans="1:20" ht="13.5" customHeight="1">
      <c r="A12" s="372"/>
      <c r="B12" s="371"/>
      <c r="C12" s="371"/>
      <c r="D12" s="371"/>
      <c r="E12" s="371"/>
      <c r="F12" s="375"/>
      <c r="G12" s="27"/>
      <c r="H12" s="29"/>
      <c r="I12" s="33"/>
      <c r="N12" s="407"/>
      <c r="O12" s="407"/>
      <c r="P12" s="415"/>
      <c r="Q12" s="407"/>
      <c r="R12" s="375"/>
      <c r="S12" s="183"/>
      <c r="T12" s="182"/>
    </row>
    <row r="13" spans="1:20" ht="13.5" customHeight="1">
      <c r="A13" s="372">
        <v>3</v>
      </c>
      <c r="B13" s="373">
        <f>VLOOKUP(A13,[1]U12BDL!$B$2:$H$16,2,0)</f>
        <v>3604814</v>
      </c>
      <c r="C13" s="373" t="str">
        <f>VLOOKUP(A13,[1]U12BDL!$B$2:$H$16,3,0)</f>
        <v>原　令恩</v>
      </c>
      <c r="D13" s="373" t="s">
        <v>85</v>
      </c>
      <c r="E13" s="373" t="str">
        <f>VLOOKUP(A13,[1]U12BDL!$B$2:$H$16,4,0)</f>
        <v>Ｔ－１</v>
      </c>
      <c r="F13" s="374" t="s">
        <v>84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72"/>
      <c r="B14" s="373"/>
      <c r="C14" s="373"/>
      <c r="D14" s="373"/>
      <c r="E14" s="373"/>
      <c r="F14" s="374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72"/>
      <c r="B15" s="371">
        <f>VLOOKUP(A13,[1]U12BDL!$B$2:$H$16,5,0)</f>
        <v>3604811</v>
      </c>
      <c r="C15" s="371" t="str">
        <f>VLOOKUP(A13,[1]U12BDL!$B$2:$H$16,6,0)</f>
        <v>窪田　悠希</v>
      </c>
      <c r="D15" s="371" t="s">
        <v>85</v>
      </c>
      <c r="E15" s="371" t="str">
        <f>VLOOKUP(A13,[1]U12BDL!$B$2:$H$16,7,0)</f>
        <v>ＣＳＪ</v>
      </c>
      <c r="F15" s="375" t="s">
        <v>6</v>
      </c>
      <c r="G15" s="28"/>
      <c r="H15" s="38"/>
      <c r="I15" s="37"/>
      <c r="S15" s="145"/>
      <c r="T15" s="147"/>
    </row>
    <row r="16" spans="1:20" ht="13.5" customHeight="1">
      <c r="A16" s="372"/>
      <c r="B16" s="371"/>
      <c r="C16" s="371"/>
      <c r="D16" s="371"/>
      <c r="E16" s="371"/>
      <c r="F16" s="375"/>
      <c r="G16" s="29"/>
      <c r="H16" s="91"/>
      <c r="I16" s="37"/>
      <c r="S16" s="145"/>
      <c r="T16" s="147"/>
    </row>
    <row r="17" spans="1:20" ht="13.5" customHeight="1">
      <c r="A17" s="372">
        <v>4</v>
      </c>
      <c r="B17" s="373">
        <f>VLOOKUP(A17,[1]U12BDL!$B$2:$H$16,2,0)</f>
        <v>3604892</v>
      </c>
      <c r="C17" s="373" t="str">
        <f>VLOOKUP(A17,[1]U12BDL!$B$2:$H$16,3,0)</f>
        <v>佐藤　由弘</v>
      </c>
      <c r="D17" s="373" t="s">
        <v>5</v>
      </c>
      <c r="E17" s="373" t="str">
        <f>VLOOKUP(A17,[1]U12BDL!$B$2:$H$16,4,0)</f>
        <v>エースＴＡ</v>
      </c>
      <c r="F17" s="374" t="s">
        <v>6</v>
      </c>
      <c r="G17" s="29"/>
      <c r="H17" s="27"/>
      <c r="I17" s="37"/>
      <c r="S17" s="169"/>
      <c r="T17" s="170"/>
    </row>
    <row r="18" spans="1:20" ht="13.5" customHeight="1">
      <c r="A18" s="372"/>
      <c r="B18" s="373"/>
      <c r="C18" s="373"/>
      <c r="D18" s="373"/>
      <c r="E18" s="373"/>
      <c r="F18" s="374"/>
      <c r="G18" s="31"/>
      <c r="H18" s="27"/>
      <c r="I18" s="37"/>
      <c r="S18" s="169"/>
      <c r="T18" s="170"/>
    </row>
    <row r="19" spans="1:20" ht="13.5" customHeight="1">
      <c r="A19" s="372"/>
      <c r="B19" s="371">
        <f>VLOOKUP(A17,[1]U12BDL!$B$2:$H$16,5,0)</f>
        <v>3604837</v>
      </c>
      <c r="C19" s="371" t="str">
        <f>VLOOKUP(A17,[1]U12BDL!$B$2:$H$16,6,0)</f>
        <v>岡本　朔門</v>
      </c>
      <c r="D19" s="371" t="s">
        <v>16</v>
      </c>
      <c r="E19" s="371" t="str">
        <f>VLOOKUP(A17,[1]U12BDL!$B$2:$H$16,7,0)</f>
        <v>エースＴＡ</v>
      </c>
      <c r="F19" s="375" t="s">
        <v>6</v>
      </c>
      <c r="G19" s="27"/>
      <c r="H19" s="27"/>
      <c r="I19" s="37"/>
      <c r="S19" s="145"/>
      <c r="T19" s="147"/>
    </row>
    <row r="20" spans="1:20" ht="13.5" customHeight="1">
      <c r="A20" s="372"/>
      <c r="B20" s="371"/>
      <c r="C20" s="371"/>
      <c r="D20" s="371"/>
      <c r="E20" s="371"/>
      <c r="F20" s="375"/>
      <c r="G20" s="27"/>
      <c r="H20" s="27"/>
      <c r="I20" s="37"/>
      <c r="J20" s="40"/>
      <c r="S20" s="145"/>
      <c r="T20" s="147"/>
    </row>
    <row r="21" spans="1:20" ht="13.5" customHeight="1">
      <c r="A21" s="372">
        <v>5</v>
      </c>
      <c r="B21" s="373">
        <f>VLOOKUP(A21,[1]U12BDL!$B$2:$H$16,2,0)</f>
        <v>3604767</v>
      </c>
      <c r="C21" s="373" t="str">
        <f>VLOOKUP(A21,[1]U12BDL!$B$2:$H$16,3,0)</f>
        <v>荒木　銀冴</v>
      </c>
      <c r="D21" s="373" t="s">
        <v>98</v>
      </c>
      <c r="E21" s="373" t="str">
        <f>VLOOKUP(A21,[1]U12BDL!$B$2:$H$16,4,0)</f>
        <v>ＣＳＪ</v>
      </c>
      <c r="F21" s="374" t="s">
        <v>99</v>
      </c>
      <c r="G21" s="27"/>
      <c r="H21" s="27"/>
      <c r="I21" s="37"/>
      <c r="J21" s="34"/>
      <c r="S21" s="169"/>
      <c r="T21" s="170"/>
    </row>
    <row r="22" spans="1:20" ht="13.5" customHeight="1">
      <c r="A22" s="372"/>
      <c r="B22" s="373"/>
      <c r="C22" s="373"/>
      <c r="D22" s="373"/>
      <c r="E22" s="373"/>
      <c r="F22" s="374"/>
      <c r="G22" s="36"/>
      <c r="H22" s="27"/>
      <c r="I22" s="37"/>
      <c r="J22" s="37"/>
      <c r="S22" s="169"/>
      <c r="T22" s="170"/>
    </row>
    <row r="23" spans="1:20" ht="13.5" customHeight="1">
      <c r="A23" s="372"/>
      <c r="B23" s="371">
        <f>VLOOKUP(A21,[1]U12BDL!$B$2:$H$16,5,0)</f>
        <v>3604690</v>
      </c>
      <c r="C23" s="371" t="str">
        <f>VLOOKUP(A21,[1]U12BDL!$B$2:$H$16,6,0)</f>
        <v>守時　吏桜</v>
      </c>
      <c r="D23" s="371" t="s">
        <v>98</v>
      </c>
      <c r="E23" s="371" t="str">
        <f>VLOOKUP(A21,[1]U12BDL!$B$2:$H$16,7,0)</f>
        <v>ＣＳＪ</v>
      </c>
      <c r="F23" s="375" t="s">
        <v>99</v>
      </c>
      <c r="G23" s="28"/>
      <c r="H23" s="27"/>
      <c r="I23" s="37"/>
      <c r="J23" s="37"/>
      <c r="S23" s="145"/>
      <c r="T23" s="147"/>
    </row>
    <row r="24" spans="1:20" ht="13.5" customHeight="1">
      <c r="A24" s="372"/>
      <c r="B24" s="371"/>
      <c r="C24" s="371"/>
      <c r="D24" s="371"/>
      <c r="E24" s="371"/>
      <c r="F24" s="375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72">
        <v>6</v>
      </c>
      <c r="B25" s="373">
        <f>VLOOKUP(A25,[1]U12BDL!$B$2:$H$16,2,0)</f>
        <v>3604805</v>
      </c>
      <c r="C25" s="373" t="str">
        <f>VLOOKUP(A25,[1]U12BDL!$B$2:$H$16,3,0)</f>
        <v>田村　茉士</v>
      </c>
      <c r="D25" s="373" t="s">
        <v>20</v>
      </c>
      <c r="E25" s="373" t="str">
        <f>VLOOKUP(A25,[1]U12BDL!$B$2:$H$16,4,0)</f>
        <v>エースＴＡ</v>
      </c>
      <c r="F25" s="374" t="s">
        <v>99</v>
      </c>
      <c r="G25" s="29"/>
      <c r="H25" s="28"/>
      <c r="I25" s="37"/>
      <c r="J25" s="37"/>
    </row>
    <row r="26" spans="1:20" ht="13.5" customHeight="1">
      <c r="A26" s="372"/>
      <c r="B26" s="373"/>
      <c r="C26" s="373"/>
      <c r="D26" s="373"/>
      <c r="E26" s="373"/>
      <c r="F26" s="374"/>
      <c r="G26" s="31"/>
      <c r="H26" s="29"/>
      <c r="I26" s="37"/>
      <c r="J26" s="37"/>
    </row>
    <row r="27" spans="1:20" ht="13.5" customHeight="1">
      <c r="A27" s="372"/>
      <c r="B27" s="371">
        <f>VLOOKUP(A25,[1]U12BDL!$B$2:$H$16,5,0)</f>
        <v>3604806</v>
      </c>
      <c r="C27" s="371" t="str">
        <f>VLOOKUP(A25,[1]U12BDL!$B$2:$H$16,6,0)</f>
        <v>亀山　祥之右</v>
      </c>
      <c r="D27" s="371" t="s">
        <v>5</v>
      </c>
      <c r="E27" s="371" t="str">
        <f>VLOOKUP(A25,[1]U12BDL!$B$2:$H$16,7,0)</f>
        <v>エースＴＡ</v>
      </c>
      <c r="F27" s="375" t="s">
        <v>99</v>
      </c>
      <c r="G27" s="27"/>
      <c r="H27" s="29"/>
      <c r="I27" s="37"/>
      <c r="J27" s="37"/>
    </row>
    <row r="28" spans="1:20" ht="13.5" customHeight="1">
      <c r="A28" s="372"/>
      <c r="B28" s="371"/>
      <c r="C28" s="371"/>
      <c r="D28" s="371"/>
      <c r="E28" s="371"/>
      <c r="F28" s="375"/>
      <c r="G28" s="27"/>
      <c r="H28" s="29"/>
      <c r="I28" s="40"/>
      <c r="J28" s="42"/>
    </row>
    <row r="29" spans="1:20" ht="13.5" customHeight="1">
      <c r="A29" s="372">
        <v>7</v>
      </c>
      <c r="B29" s="373">
        <v>3604930</v>
      </c>
      <c r="C29" s="373" t="s">
        <v>761</v>
      </c>
      <c r="D29" s="373" t="s">
        <v>8</v>
      </c>
      <c r="E29" s="373" t="s">
        <v>762</v>
      </c>
      <c r="F29" s="374" t="s">
        <v>6</v>
      </c>
      <c r="G29" s="27"/>
      <c r="H29" s="29"/>
      <c r="J29" s="37"/>
    </row>
    <row r="30" spans="1:20" ht="13.5" customHeight="1">
      <c r="A30" s="372"/>
      <c r="B30" s="373"/>
      <c r="C30" s="373"/>
      <c r="D30" s="373"/>
      <c r="E30" s="373"/>
      <c r="F30" s="374"/>
      <c r="G30" s="36"/>
      <c r="H30" s="29"/>
      <c r="I30" s="172"/>
      <c r="J30" s="37"/>
    </row>
    <row r="31" spans="1:20" ht="13.5" customHeight="1">
      <c r="A31" s="372"/>
      <c r="B31" s="371">
        <v>3604825</v>
      </c>
      <c r="C31" s="371" t="s">
        <v>764</v>
      </c>
      <c r="D31" s="371" t="s">
        <v>98</v>
      </c>
      <c r="E31" s="371" t="s">
        <v>763</v>
      </c>
      <c r="F31" s="375" t="s">
        <v>6</v>
      </c>
      <c r="G31" s="28"/>
      <c r="H31" s="38"/>
      <c r="J31" s="37"/>
    </row>
    <row r="32" spans="1:20" ht="13.5" customHeight="1">
      <c r="A32" s="372"/>
      <c r="B32" s="371"/>
      <c r="C32" s="371"/>
      <c r="D32" s="371"/>
      <c r="E32" s="371"/>
      <c r="F32" s="375"/>
      <c r="G32" s="29"/>
      <c r="H32" s="43"/>
      <c r="J32" s="37"/>
    </row>
    <row r="33" spans="1:12" ht="13.5" customHeight="1">
      <c r="A33" s="372">
        <v>8</v>
      </c>
      <c r="B33" s="373">
        <v>3604865</v>
      </c>
      <c r="C33" s="373" t="s">
        <v>759</v>
      </c>
      <c r="D33" s="373" t="s">
        <v>8</v>
      </c>
      <c r="E33" s="373" t="s">
        <v>748</v>
      </c>
      <c r="F33" s="374" t="s">
        <v>6</v>
      </c>
      <c r="G33" s="29"/>
      <c r="H33" s="27"/>
      <c r="J33" s="37"/>
    </row>
    <row r="34" spans="1:12" ht="10.5" customHeight="1">
      <c r="A34" s="372"/>
      <c r="B34" s="373"/>
      <c r="C34" s="373"/>
      <c r="D34" s="373"/>
      <c r="E34" s="373"/>
      <c r="F34" s="374"/>
      <c r="G34" s="31"/>
      <c r="H34" s="27"/>
      <c r="J34" s="37"/>
    </row>
    <row r="35" spans="1:12" ht="10.5" customHeight="1">
      <c r="A35" s="372"/>
      <c r="B35" s="371">
        <v>3604895</v>
      </c>
      <c r="C35" s="371" t="s">
        <v>760</v>
      </c>
      <c r="D35" s="371" t="s">
        <v>5</v>
      </c>
      <c r="E35" s="371" t="s">
        <v>748</v>
      </c>
      <c r="F35" s="375" t="s">
        <v>6</v>
      </c>
      <c r="G35" s="27"/>
      <c r="H35" s="27"/>
      <c r="J35" s="37"/>
    </row>
    <row r="36" spans="1:12" ht="10.5" customHeight="1">
      <c r="A36" s="372"/>
      <c r="B36" s="371"/>
      <c r="C36" s="371"/>
      <c r="D36" s="371"/>
      <c r="E36" s="371"/>
      <c r="F36" s="375"/>
      <c r="G36" s="27"/>
      <c r="H36" s="27"/>
      <c r="J36" s="37"/>
      <c r="K36" s="40"/>
    </row>
    <row r="37" spans="1:12" ht="10.5" customHeight="1">
      <c r="A37" s="372">
        <v>9</v>
      </c>
      <c r="B37" s="373">
        <f>VLOOKUP(A37,[1]U12BDL!$B$2:$H$16,2,0)</f>
        <v>3604875</v>
      </c>
      <c r="C37" s="373" t="str">
        <f>VLOOKUP(A37,[1]U12BDL!$B$2:$H$16,3,0)</f>
        <v>加藤　蒼梧</v>
      </c>
      <c r="D37" s="373" t="s">
        <v>16</v>
      </c>
      <c r="E37" s="373" t="str">
        <f>VLOOKUP(A37,[1]U12BDL!$B$2:$H$16,4,0)</f>
        <v>ＣＳＪ</v>
      </c>
      <c r="F37" s="374" t="s">
        <v>213</v>
      </c>
      <c r="G37" s="27"/>
      <c r="H37" s="27"/>
      <c r="J37" s="37"/>
      <c r="K37" s="44"/>
      <c r="L37" s="23"/>
    </row>
    <row r="38" spans="1:12" ht="10.5" customHeight="1">
      <c r="A38" s="372"/>
      <c r="B38" s="373"/>
      <c r="C38" s="373"/>
      <c r="D38" s="373"/>
      <c r="E38" s="373"/>
      <c r="F38" s="374"/>
      <c r="G38" s="36"/>
      <c r="H38" s="27"/>
      <c r="J38" s="37"/>
      <c r="K38" s="45"/>
      <c r="L38" s="23"/>
    </row>
    <row r="39" spans="1:12" ht="10.5" customHeight="1">
      <c r="A39" s="372"/>
      <c r="B39" s="371">
        <f>VLOOKUP(A37,[1]U12BDL!$B$2:$H$16,5,0)</f>
        <v>3604797</v>
      </c>
      <c r="C39" s="371" t="str">
        <f>VLOOKUP(A37,[1]U12BDL!$B$2:$H$16,6,0)</f>
        <v>布谷　和樹</v>
      </c>
      <c r="D39" s="371" t="s">
        <v>16</v>
      </c>
      <c r="E39" s="371" t="str">
        <f>VLOOKUP(A37,[1]U12BDL!$B$2:$H$16,7,0)</f>
        <v>ＣＳＪ</v>
      </c>
      <c r="F39" s="375" t="s">
        <v>99</v>
      </c>
      <c r="G39" s="28"/>
      <c r="H39" s="27"/>
      <c r="J39" s="37"/>
      <c r="K39" s="45"/>
      <c r="L39" s="23"/>
    </row>
    <row r="40" spans="1:12" ht="10.5" customHeight="1">
      <c r="A40" s="372"/>
      <c r="B40" s="371"/>
      <c r="C40" s="371"/>
      <c r="D40" s="371"/>
      <c r="E40" s="371"/>
      <c r="F40" s="375"/>
      <c r="G40" s="29"/>
      <c r="H40" s="41"/>
      <c r="J40" s="37"/>
      <c r="K40" s="45"/>
      <c r="L40" s="23"/>
    </row>
    <row r="41" spans="1:12" ht="10.5" customHeight="1">
      <c r="A41" s="372">
        <v>10</v>
      </c>
      <c r="B41" s="373">
        <f>VLOOKUP(A41,[1]U12BDL!$B$2:$H$16,2,0)</f>
        <v>3604900</v>
      </c>
      <c r="C41" s="373" t="str">
        <f>VLOOKUP(A41,[1]U12BDL!$B$2:$H$16,3,0)</f>
        <v>大津　遥己</v>
      </c>
      <c r="D41" s="373" t="s">
        <v>98</v>
      </c>
      <c r="E41" s="373" t="str">
        <f>VLOOKUP(A41,[1]U12BDL!$B$2:$H$16,4,0)</f>
        <v>ＫＣＪＴＡ</v>
      </c>
      <c r="F41" s="374" t="s">
        <v>213</v>
      </c>
      <c r="G41" s="29"/>
      <c r="H41" s="28"/>
      <c r="J41" s="37"/>
      <c r="K41" s="45"/>
      <c r="L41" s="23"/>
    </row>
    <row r="42" spans="1:12" ht="10.5" customHeight="1">
      <c r="A42" s="372"/>
      <c r="B42" s="373"/>
      <c r="C42" s="373"/>
      <c r="D42" s="373"/>
      <c r="E42" s="373"/>
      <c r="F42" s="374"/>
      <c r="G42" s="31"/>
      <c r="H42" s="29"/>
      <c r="J42" s="37"/>
      <c r="K42" s="45"/>
      <c r="L42" s="23"/>
    </row>
    <row r="43" spans="1:12" ht="10.5" customHeight="1">
      <c r="A43" s="372"/>
      <c r="B43" s="371">
        <f>VLOOKUP(A41,[1]U12BDL!$B$2:$H$16,5,0)</f>
        <v>3604967</v>
      </c>
      <c r="C43" s="371" t="str">
        <f>VLOOKUP(A41,[1]U12BDL!$B$2:$H$16,6,0)</f>
        <v>小井沼　拓真</v>
      </c>
      <c r="D43" s="371" t="s">
        <v>5</v>
      </c>
      <c r="E43" s="371" t="str">
        <f>VLOOKUP(A41,[1]U12BDL!$B$2:$H$16,7,0)</f>
        <v>ＫＣＪＴＡ</v>
      </c>
      <c r="F43" s="375" t="s">
        <v>99</v>
      </c>
      <c r="G43" s="27"/>
      <c r="H43" s="29"/>
      <c r="J43" s="37"/>
      <c r="K43" s="45"/>
      <c r="L43" s="23"/>
    </row>
    <row r="44" spans="1:12" ht="10.5" customHeight="1">
      <c r="A44" s="372"/>
      <c r="B44" s="371"/>
      <c r="C44" s="371"/>
      <c r="D44" s="371"/>
      <c r="E44" s="371"/>
      <c r="F44" s="375"/>
      <c r="G44" s="27"/>
      <c r="H44" s="29"/>
      <c r="I44" s="40"/>
      <c r="J44" s="37"/>
      <c r="K44" s="45"/>
      <c r="L44" s="23"/>
    </row>
    <row r="45" spans="1:12" ht="10.5" customHeight="1">
      <c r="A45" s="372">
        <v>11</v>
      </c>
      <c r="B45" s="373">
        <v>3604808</v>
      </c>
      <c r="C45" s="373" t="s">
        <v>246</v>
      </c>
      <c r="D45" s="373" t="s">
        <v>16</v>
      </c>
      <c r="E45" s="373" t="s">
        <v>247</v>
      </c>
      <c r="F45" s="374" t="s">
        <v>99</v>
      </c>
      <c r="G45" s="27"/>
      <c r="H45" s="29"/>
      <c r="I45" s="34"/>
      <c r="J45" s="37"/>
      <c r="K45" s="45"/>
      <c r="L45" s="23"/>
    </row>
    <row r="46" spans="1:12" ht="10.5" customHeight="1">
      <c r="A46" s="372"/>
      <c r="B46" s="373"/>
      <c r="C46" s="373"/>
      <c r="D46" s="373"/>
      <c r="E46" s="373"/>
      <c r="F46" s="374"/>
      <c r="G46" s="36"/>
      <c r="H46" s="29"/>
      <c r="I46" s="37"/>
      <c r="J46" s="37"/>
      <c r="K46" s="45"/>
      <c r="L46" s="23"/>
    </row>
    <row r="47" spans="1:12" ht="10.5" customHeight="1">
      <c r="A47" s="372"/>
      <c r="B47" s="371">
        <v>3604823</v>
      </c>
      <c r="C47" s="371" t="s">
        <v>248</v>
      </c>
      <c r="D47" s="371" t="s">
        <v>98</v>
      </c>
      <c r="E47" s="371" t="s">
        <v>247</v>
      </c>
      <c r="F47" s="375" t="s">
        <v>99</v>
      </c>
      <c r="G47" s="28"/>
      <c r="H47" s="38"/>
      <c r="I47" s="37"/>
      <c r="J47" s="37"/>
      <c r="K47" s="45"/>
      <c r="L47" s="23"/>
    </row>
    <row r="48" spans="1:12" ht="10.5" customHeight="1">
      <c r="A48" s="372"/>
      <c r="B48" s="371"/>
      <c r="C48" s="371"/>
      <c r="D48" s="371"/>
      <c r="E48" s="371"/>
      <c r="F48" s="375"/>
      <c r="G48" s="29"/>
      <c r="H48" s="43"/>
      <c r="I48" s="37"/>
      <c r="J48" s="37"/>
      <c r="K48" s="45"/>
      <c r="L48" s="23"/>
    </row>
    <row r="49" spans="1:12" ht="10.5" customHeight="1">
      <c r="A49" s="372">
        <v>12</v>
      </c>
      <c r="B49" s="373">
        <f>VLOOKUP(A49,[1]U12BDL!$B$2:$H$16,2,0)</f>
        <v>3604772</v>
      </c>
      <c r="C49" s="373" t="str">
        <f>VLOOKUP(A49,[1]U12BDL!$B$2:$H$16,3,0)</f>
        <v>伊本　和樹</v>
      </c>
      <c r="D49" s="373" t="s">
        <v>16</v>
      </c>
      <c r="E49" s="373" t="str">
        <f>VLOOKUP(A49,[1]U12BDL!$B$2:$H$16,4,0)</f>
        <v>マス・ガイアＴＣ</v>
      </c>
      <c r="F49" s="374" t="s">
        <v>99</v>
      </c>
      <c r="G49" s="29"/>
      <c r="H49" s="27"/>
      <c r="I49" s="37"/>
      <c r="J49" s="37"/>
      <c r="K49" s="45"/>
      <c r="L49" s="23"/>
    </row>
    <row r="50" spans="1:12" ht="10.5" customHeight="1">
      <c r="A50" s="372"/>
      <c r="B50" s="373"/>
      <c r="C50" s="373"/>
      <c r="D50" s="373"/>
      <c r="E50" s="373"/>
      <c r="F50" s="374"/>
      <c r="G50" s="31"/>
      <c r="H50" s="173"/>
      <c r="I50" s="37"/>
      <c r="J50" s="37"/>
      <c r="K50" s="45"/>
      <c r="L50" s="23"/>
    </row>
    <row r="51" spans="1:12" ht="10.5" customHeight="1">
      <c r="A51" s="372"/>
      <c r="B51" s="371">
        <f>VLOOKUP(A49,[1]U12BDL!$B$2:$H$16,5,0)</f>
        <v>3604771</v>
      </c>
      <c r="C51" s="371" t="str">
        <f>VLOOKUP(A49,[1]U12BDL!$B$2:$H$16,6,0)</f>
        <v>瀧崎　悠生</v>
      </c>
      <c r="D51" s="371" t="s">
        <v>16</v>
      </c>
      <c r="E51" s="371" t="str">
        <f>VLOOKUP(A49,[1]U12BDL!$B$2:$H$16,7,0)</f>
        <v>ＫＣＪＴＡ</v>
      </c>
      <c r="F51" s="375" t="s">
        <v>84</v>
      </c>
      <c r="G51" s="27"/>
      <c r="H51" s="27"/>
      <c r="I51" s="37"/>
      <c r="J51" s="37"/>
      <c r="K51" s="45"/>
      <c r="L51" s="23"/>
    </row>
    <row r="52" spans="1:12" ht="10.5" customHeight="1">
      <c r="A52" s="372"/>
      <c r="B52" s="371"/>
      <c r="C52" s="371"/>
      <c r="D52" s="371"/>
      <c r="E52" s="371"/>
      <c r="F52" s="375"/>
      <c r="G52" s="27"/>
      <c r="H52" s="27"/>
      <c r="I52" s="37"/>
      <c r="J52" s="48"/>
      <c r="K52" s="45"/>
      <c r="L52" s="23"/>
    </row>
    <row r="53" spans="1:12" ht="10.5" customHeight="1">
      <c r="A53" s="372">
        <v>13</v>
      </c>
      <c r="B53" s="373">
        <f>VLOOKUP(A53,[1]U12BDL!$B$2:$H$16,2,0)</f>
        <v>3604918</v>
      </c>
      <c r="C53" s="373" t="str">
        <f>VLOOKUP(A53,[1]U12BDL!$B$2:$H$16,3,0)</f>
        <v>上野　心史</v>
      </c>
      <c r="D53" s="373" t="s">
        <v>5</v>
      </c>
      <c r="E53" s="373" t="str">
        <f>VLOOKUP(A53,[1]U12BDL!$B$2:$H$16,4,0)</f>
        <v>Ｔ－１</v>
      </c>
      <c r="F53" s="374" t="s">
        <v>222</v>
      </c>
      <c r="G53" s="27"/>
      <c r="H53" s="27"/>
      <c r="I53" s="37"/>
      <c r="K53" s="45"/>
      <c r="L53" s="23"/>
    </row>
    <row r="54" spans="1:12" ht="10.5" customHeight="1">
      <c r="A54" s="372"/>
      <c r="B54" s="373"/>
      <c r="C54" s="373"/>
      <c r="D54" s="373"/>
      <c r="E54" s="373"/>
      <c r="F54" s="374"/>
      <c r="G54" s="36"/>
      <c r="H54" s="27"/>
      <c r="I54" s="37"/>
      <c r="K54" s="45"/>
      <c r="L54" s="23"/>
    </row>
    <row r="55" spans="1:12" ht="10.5" customHeight="1">
      <c r="A55" s="372"/>
      <c r="B55" s="371">
        <f>VLOOKUP(A53,[1]U12BDL!$B$2:$H$16,5,0)</f>
        <v>3604890</v>
      </c>
      <c r="C55" s="371" t="str">
        <f>VLOOKUP(A53,[1]U12BDL!$B$2:$H$16,6,0)</f>
        <v>河地　直也</v>
      </c>
      <c r="D55" s="371" t="s">
        <v>220</v>
      </c>
      <c r="E55" s="371" t="str">
        <f>VLOOKUP(A53,[1]U12BDL!$B$2:$H$16,7,0)</f>
        <v>Ｔ－１</v>
      </c>
      <c r="F55" s="375" t="s">
        <v>84</v>
      </c>
      <c r="G55" s="28"/>
      <c r="H55" s="27"/>
      <c r="I55" s="37"/>
      <c r="K55" s="45"/>
      <c r="L55" s="23"/>
    </row>
    <row r="56" spans="1:12" ht="10.5" customHeight="1">
      <c r="A56" s="372"/>
      <c r="B56" s="371"/>
      <c r="C56" s="371"/>
      <c r="D56" s="371"/>
      <c r="E56" s="371"/>
      <c r="F56" s="375"/>
      <c r="G56" s="29"/>
      <c r="H56" s="41"/>
      <c r="I56" s="37"/>
      <c r="K56" s="45"/>
      <c r="L56" s="23"/>
    </row>
    <row r="57" spans="1:12" ht="10.5" customHeight="1">
      <c r="A57" s="372">
        <v>14</v>
      </c>
      <c r="B57" s="373">
        <f>VLOOKUP(A57,[1]U12BDL!$B$2:$H$16,2,0)</f>
        <v>3604911</v>
      </c>
      <c r="C57" s="373" t="str">
        <f>VLOOKUP(A57,[1]U12BDL!$B$2:$H$16,3,0)</f>
        <v>梅田　優翔</v>
      </c>
      <c r="D57" s="373" t="s">
        <v>34</v>
      </c>
      <c r="E57" s="373" t="str">
        <f>VLOOKUP(A57,[1]U12BDL!$B$2:$H$16,4,0)</f>
        <v>ＣＳＪ</v>
      </c>
      <c r="F57" s="374" t="s">
        <v>222</v>
      </c>
      <c r="G57" s="29"/>
      <c r="H57" s="28"/>
      <c r="I57" s="37"/>
      <c r="K57" s="45"/>
      <c r="L57" s="23"/>
    </row>
    <row r="58" spans="1:12" ht="10.5" customHeight="1">
      <c r="A58" s="372"/>
      <c r="B58" s="373"/>
      <c r="C58" s="373"/>
      <c r="D58" s="373"/>
      <c r="E58" s="373"/>
      <c r="F58" s="374"/>
      <c r="G58" s="31"/>
      <c r="H58" s="174"/>
      <c r="I58" s="37"/>
      <c r="K58" s="45"/>
      <c r="L58" s="23"/>
    </row>
    <row r="59" spans="1:12" ht="10.5" customHeight="1">
      <c r="A59" s="372"/>
      <c r="B59" s="371">
        <f>VLOOKUP(A57,[1]U12BDL!$B$2:$H$16,5,0)</f>
        <v>3604909</v>
      </c>
      <c r="C59" s="371" t="str">
        <f>VLOOKUP(A57,[1]U12BDL!$B$2:$H$16,6,0)</f>
        <v>朝桐　大稀</v>
      </c>
      <c r="D59" s="371" t="s">
        <v>34</v>
      </c>
      <c r="E59" s="371" t="str">
        <f>VLOOKUP(A57,[1]U12BDL!$B$2:$H$16,7,0)</f>
        <v>ＣＳＪ</v>
      </c>
      <c r="F59" s="375" t="s">
        <v>222</v>
      </c>
      <c r="G59" s="27"/>
      <c r="H59" s="29"/>
      <c r="I59" s="37"/>
      <c r="K59" s="45"/>
      <c r="L59" s="23"/>
    </row>
    <row r="60" spans="1:12" ht="10.5" customHeight="1">
      <c r="A60" s="372"/>
      <c r="B60" s="371"/>
      <c r="C60" s="371"/>
      <c r="D60" s="371"/>
      <c r="E60" s="371"/>
      <c r="F60" s="375"/>
      <c r="G60" s="27"/>
      <c r="H60" s="29"/>
      <c r="I60" s="48"/>
      <c r="K60" s="45"/>
      <c r="L60" s="23"/>
    </row>
    <row r="61" spans="1:12" ht="10.5" customHeight="1">
      <c r="A61" s="372">
        <v>15</v>
      </c>
      <c r="B61" s="376">
        <f>'12BD予選'!B25</f>
        <v>3604966</v>
      </c>
      <c r="C61" s="376" t="str">
        <f>'12BD予選'!C25</f>
        <v>切替　寛喜</v>
      </c>
      <c r="D61" s="373" t="s">
        <v>220</v>
      </c>
      <c r="E61" s="373" t="s">
        <v>748</v>
      </c>
      <c r="F61" s="374" t="s">
        <v>222</v>
      </c>
      <c r="G61" s="27"/>
      <c r="H61" s="29"/>
      <c r="K61" s="45"/>
      <c r="L61" s="23"/>
    </row>
    <row r="62" spans="1:12" ht="10.5" customHeight="1">
      <c r="A62" s="372"/>
      <c r="B62" s="376"/>
      <c r="C62" s="376"/>
      <c r="D62" s="373"/>
      <c r="E62" s="373"/>
      <c r="F62" s="374"/>
      <c r="G62" s="36"/>
      <c r="H62" s="175"/>
      <c r="I62" s="176"/>
      <c r="J62" s="176"/>
      <c r="K62" s="45"/>
      <c r="L62" s="23"/>
    </row>
    <row r="63" spans="1:12" ht="10.5" customHeight="1">
      <c r="A63" s="372"/>
      <c r="B63" s="376">
        <f>'12BD予選'!$B$27</f>
        <v>3604944</v>
      </c>
      <c r="C63" s="371" t="str">
        <f>'12BD予選'!$C$27</f>
        <v>遠藤　翼</v>
      </c>
      <c r="D63" s="371" t="s">
        <v>220</v>
      </c>
      <c r="E63" s="371" t="s">
        <v>765</v>
      </c>
      <c r="F63" s="375" t="s">
        <v>222</v>
      </c>
      <c r="G63" s="28"/>
      <c r="H63" s="38"/>
      <c r="K63" s="45"/>
      <c r="L63" s="23"/>
    </row>
    <row r="64" spans="1:12" ht="10.5" customHeight="1">
      <c r="A64" s="372"/>
      <c r="B64" s="376"/>
      <c r="C64" s="371"/>
      <c r="D64" s="371"/>
      <c r="E64" s="371"/>
      <c r="F64" s="375"/>
      <c r="G64" s="29"/>
      <c r="H64" s="43"/>
      <c r="K64" s="45"/>
      <c r="L64" s="23"/>
    </row>
    <row r="65" spans="1:12" ht="10.5" customHeight="1">
      <c r="A65" s="372">
        <v>16</v>
      </c>
      <c r="B65" s="373">
        <f>VLOOKUP(A65,[1]U12BDL!$B$2:$H$16,2,0)</f>
        <v>3604736</v>
      </c>
      <c r="C65" s="373" t="str">
        <f>VLOOKUP(A65,[1]U12BDL!$B$2:$H$16,3,0)</f>
        <v>渡邊　拓野</v>
      </c>
      <c r="D65" s="373" t="s">
        <v>5</v>
      </c>
      <c r="E65" s="373" t="str">
        <f>VLOOKUP(A65,[1]U12BDL!$B$2:$H$16,4,0)</f>
        <v>ＮＪＴＣ</v>
      </c>
      <c r="F65" s="374" t="s">
        <v>222</v>
      </c>
      <c r="G65" s="29"/>
      <c r="H65" s="27"/>
      <c r="K65" s="45"/>
      <c r="L65" s="23"/>
    </row>
    <row r="66" spans="1:12" ht="10.5" customHeight="1">
      <c r="A66" s="372"/>
      <c r="B66" s="373"/>
      <c r="C66" s="373"/>
      <c r="D66" s="373"/>
      <c r="E66" s="373"/>
      <c r="F66" s="374"/>
      <c r="G66" s="31"/>
      <c r="H66" s="27"/>
      <c r="K66" s="45"/>
      <c r="L66" s="23"/>
    </row>
    <row r="67" spans="1:12" ht="10.5" customHeight="1">
      <c r="A67" s="372"/>
      <c r="B67" s="371">
        <f>VLOOKUP(A65,[1]U12BDL!$B$2:$H$16,5,0)</f>
        <v>3604670</v>
      </c>
      <c r="C67" s="371" t="str">
        <f>VLOOKUP(A65,[1]U12BDL!$B$2:$H$16,6,0)</f>
        <v>長谷川　拓</v>
      </c>
      <c r="D67" s="371" t="s">
        <v>220</v>
      </c>
      <c r="E67" s="371" t="str">
        <f>VLOOKUP(A65,[1]U12BDL!$B$2:$H$16,7,0)</f>
        <v>ＮＪＴＣ</v>
      </c>
      <c r="F67" s="375" t="s">
        <v>222</v>
      </c>
      <c r="G67" s="27"/>
      <c r="H67" s="27"/>
      <c r="K67" s="45"/>
      <c r="L67" s="23"/>
    </row>
    <row r="68" spans="1:12" ht="10.5" customHeight="1">
      <c r="A68" s="372"/>
      <c r="B68" s="371"/>
      <c r="C68" s="371"/>
      <c r="D68" s="371"/>
      <c r="E68" s="371"/>
      <c r="F68" s="375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96">
    <mergeCell ref="E47:E48"/>
    <mergeCell ref="F41:F42"/>
    <mergeCell ref="B43:B44"/>
    <mergeCell ref="C43:C4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D53:D54"/>
    <mergeCell ref="E53:E54"/>
    <mergeCell ref="F53:F54"/>
    <mergeCell ref="B55:B56"/>
    <mergeCell ref="C55:C56"/>
    <mergeCell ref="F47:F4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F17:F18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N9:N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  <mergeCell ref="C53:C5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7.875" bestFit="1" customWidth="1"/>
    <col min="6" max="6" width="2.625" bestFit="1" customWidth="1"/>
    <col min="7" max="7" width="6.125" customWidth="1"/>
    <col min="8" max="9" width="7.625" bestFit="1" customWidth="1"/>
    <col min="10" max="10" width="10.125" bestFit="1" customWidth="1"/>
    <col min="11" max="11" width="9.625" bestFit="1" customWidth="1"/>
    <col min="12" max="12" width="7.625" bestFit="1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1" spans="1:13" ht="14.25" customHeight="1">
      <c r="A1" s="186" t="s">
        <v>267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91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249</v>
      </c>
      <c r="I4" s="5" t="s">
        <v>250</v>
      </c>
      <c r="J4" s="5" t="s">
        <v>47</v>
      </c>
      <c r="K4" s="153" t="s">
        <v>28</v>
      </c>
      <c r="L4" s="4" t="s">
        <v>4</v>
      </c>
    </row>
    <row r="5" spans="1:13" ht="12" customHeight="1">
      <c r="A5" s="367">
        <v>1</v>
      </c>
      <c r="B5" s="368">
        <f>VLOOKUP(A5,[1]U12GSL!$B$1:$E$33,2,0)</f>
        <v>3652545</v>
      </c>
      <c r="C5" s="368" t="str">
        <f>VLOOKUP(A5,[1]U12GSL!$B$1:$E$33,3,0)</f>
        <v>寺田　帆花</v>
      </c>
      <c r="D5" s="368" t="s">
        <v>251</v>
      </c>
      <c r="E5" s="368" t="str">
        <f>VLOOKUP(A5,[1]U12GSL!$B$1:$E$33,4,0)</f>
        <v>Ａｓｃｈ Ｔ．Ａ</v>
      </c>
      <c r="F5" s="369" t="s">
        <v>26</v>
      </c>
      <c r="G5" s="10"/>
      <c r="H5" s="4"/>
      <c r="I5" s="4"/>
      <c r="J5" s="4"/>
      <c r="K5" s="4"/>
      <c r="L5" s="4"/>
      <c r="M5" s="4"/>
    </row>
    <row r="6" spans="1:13" ht="12" customHeight="1">
      <c r="A6" s="367"/>
      <c r="B6" s="368"/>
      <c r="C6" s="368"/>
      <c r="D6" s="368"/>
      <c r="E6" s="368"/>
      <c r="F6" s="369"/>
      <c r="G6" s="11"/>
      <c r="H6" s="12"/>
      <c r="I6" s="13"/>
      <c r="J6" s="13"/>
      <c r="K6" s="13"/>
      <c r="L6" s="13"/>
      <c r="M6" s="4"/>
    </row>
    <row r="7" spans="1:13" ht="12" customHeight="1">
      <c r="A7" s="367">
        <v>2</v>
      </c>
      <c r="B7" s="368" t="s">
        <v>269</v>
      </c>
      <c r="C7" s="368"/>
      <c r="D7" s="368" t="s">
        <v>25</v>
      </c>
      <c r="E7" s="368"/>
      <c r="F7" s="369" t="s">
        <v>26</v>
      </c>
      <c r="G7" s="14"/>
      <c r="H7" s="15"/>
      <c r="I7" s="13"/>
      <c r="J7" s="13"/>
      <c r="K7" s="13"/>
      <c r="L7" s="13"/>
      <c r="M7" s="4"/>
    </row>
    <row r="8" spans="1:13" ht="12" customHeight="1">
      <c r="A8" s="367"/>
      <c r="B8" s="368"/>
      <c r="C8" s="368"/>
      <c r="D8" s="368"/>
      <c r="E8" s="368"/>
      <c r="F8" s="369"/>
      <c r="G8" s="4"/>
      <c r="H8" s="16"/>
      <c r="I8" s="12"/>
      <c r="J8" s="13"/>
      <c r="K8" s="13"/>
      <c r="L8" s="13"/>
      <c r="M8" s="4"/>
    </row>
    <row r="9" spans="1:13" ht="12" customHeight="1">
      <c r="A9" s="367">
        <v>3</v>
      </c>
      <c r="B9" s="368">
        <f>VLOOKUP(A9,[1]U12GSL!$B$1:$E$33,2,0)</f>
        <v>3652672</v>
      </c>
      <c r="C9" s="368" t="str">
        <f>VLOOKUP(A9,[1]U12GSL!$B$1:$E$33,3,0)</f>
        <v>古本　あいり</v>
      </c>
      <c r="D9" s="368" t="s">
        <v>10</v>
      </c>
      <c r="E9" s="368" t="str">
        <f>VLOOKUP(A9,[1]U12GSL!$B$1:$E$33,4,0)</f>
        <v>ＣＳＪ</v>
      </c>
      <c r="F9" s="369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7"/>
      <c r="B10" s="368"/>
      <c r="C10" s="368"/>
      <c r="D10" s="368"/>
      <c r="E10" s="368"/>
      <c r="F10" s="369"/>
      <c r="G10" s="11"/>
      <c r="H10" s="17"/>
      <c r="I10" s="16"/>
      <c r="J10" s="13"/>
      <c r="K10" s="13"/>
      <c r="L10" s="13"/>
      <c r="M10" s="4"/>
    </row>
    <row r="11" spans="1:13" ht="12" customHeight="1">
      <c r="A11" s="367">
        <v>4</v>
      </c>
      <c r="B11" s="368">
        <f>VLOOKUP(A11,[1]U12GSL!$B$1:$E$33,2,0)</f>
        <v>3652645</v>
      </c>
      <c r="C11" s="368" t="str">
        <f>VLOOKUP(A11,[1]U12GSL!$B$1:$E$33,3,0)</f>
        <v>櫻井　志帆</v>
      </c>
      <c r="D11" s="368" t="s">
        <v>93</v>
      </c>
      <c r="E11" s="368" t="str">
        <f>VLOOKUP(A11,[1]U12GSL!$B$1:$E$33,4,0)</f>
        <v>Ａｓｃｈ Ｔ．Ａ</v>
      </c>
      <c r="F11" s="369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7"/>
      <c r="B12" s="368"/>
      <c r="C12" s="368"/>
      <c r="D12" s="368"/>
      <c r="E12" s="368"/>
      <c r="F12" s="369"/>
      <c r="G12" s="4"/>
      <c r="H12" s="13"/>
      <c r="I12" s="16"/>
      <c r="J12" s="12"/>
      <c r="K12" s="13"/>
      <c r="L12" s="13"/>
      <c r="M12" s="4"/>
    </row>
    <row r="13" spans="1:13" ht="12" customHeight="1">
      <c r="A13" s="367">
        <v>5</v>
      </c>
      <c r="B13" s="368">
        <f>VLOOKUP(A13,[1]U12GSL!$B$1:$E$33,2,0)</f>
        <v>3652654</v>
      </c>
      <c r="C13" s="368" t="str">
        <f>VLOOKUP(A13,[1]U12GSL!$B$1:$E$33,3,0)</f>
        <v>石井　遙</v>
      </c>
      <c r="D13" s="368" t="s">
        <v>32</v>
      </c>
      <c r="E13" s="368" t="str">
        <f>VLOOKUP(A13,[1]U12GSL!$B$1:$E$33,4,0)</f>
        <v>Ｆｕｎ　ｔｏ　Ｔｅｎｎｉｓ</v>
      </c>
      <c r="F13" s="369" t="s">
        <v>94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7"/>
      <c r="B14" s="368"/>
      <c r="C14" s="368"/>
      <c r="D14" s="368"/>
      <c r="E14" s="368"/>
      <c r="F14" s="369"/>
      <c r="G14" s="11"/>
      <c r="H14" s="12"/>
      <c r="I14" s="16"/>
      <c r="J14" s="16"/>
      <c r="K14" s="13"/>
      <c r="L14" s="13"/>
      <c r="M14" s="4"/>
    </row>
    <row r="15" spans="1:13" ht="12" customHeight="1">
      <c r="A15" s="367">
        <v>6</v>
      </c>
      <c r="B15" s="368">
        <f>VLOOKUP(A15,[1]U12GSL!$B$1:$E$33,2,0)</f>
        <v>3652681</v>
      </c>
      <c r="C15" s="368" t="str">
        <f>VLOOKUP(A15,[1]U12GSL!$B$1:$E$33,3,0)</f>
        <v>中山　ほのか</v>
      </c>
      <c r="D15" s="368" t="s">
        <v>48</v>
      </c>
      <c r="E15" s="368" t="str">
        <f>VLOOKUP(A15,[1]U12GSL!$B$1:$E$33,4,0)</f>
        <v>ＣＳＪ</v>
      </c>
      <c r="F15" s="369" t="s">
        <v>94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7"/>
      <c r="B16" s="368"/>
      <c r="C16" s="368"/>
      <c r="D16" s="368"/>
      <c r="E16" s="368"/>
      <c r="F16" s="369"/>
      <c r="G16" s="4"/>
      <c r="H16" s="16"/>
      <c r="I16" s="17"/>
      <c r="J16" s="16"/>
      <c r="K16" s="13"/>
      <c r="L16" s="13"/>
      <c r="M16" s="4"/>
    </row>
    <row r="17" spans="1:13" ht="12" customHeight="1">
      <c r="A17" s="367">
        <v>7</v>
      </c>
      <c r="B17" s="368">
        <f>VLOOKUP(A17,[1]U12GSL!$B$1:$E$33,2,0)</f>
        <v>3652684</v>
      </c>
      <c r="C17" s="368" t="str">
        <f>VLOOKUP(A17,[1]U12GSL!$B$1:$E$33,3,0)</f>
        <v>白土　真瑚</v>
      </c>
      <c r="D17" s="368" t="s">
        <v>48</v>
      </c>
      <c r="E17" s="368" t="str">
        <f>VLOOKUP(A17,[1]U12GSL!$B$1:$E$33,4,0)</f>
        <v>大洗ビーチＴＣ</v>
      </c>
      <c r="F17" s="369" t="s">
        <v>29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67"/>
      <c r="B18" s="368"/>
      <c r="C18" s="368"/>
      <c r="D18" s="368"/>
      <c r="E18" s="368"/>
      <c r="F18" s="369"/>
      <c r="G18" s="11"/>
      <c r="H18" s="17"/>
      <c r="I18" s="13"/>
      <c r="J18" s="16"/>
      <c r="K18" s="13"/>
      <c r="L18" s="13"/>
      <c r="M18" s="4"/>
    </row>
    <row r="19" spans="1:13" ht="12" customHeight="1">
      <c r="A19" s="367">
        <v>8</v>
      </c>
      <c r="B19" s="368">
        <f>VLOOKUP(A19,[1]U12GSL!$B$1:$E$33,2,0)</f>
        <v>3652631</v>
      </c>
      <c r="C19" s="368" t="str">
        <f>VLOOKUP(A19,[1]U12GSL!$B$1:$E$33,3,0)</f>
        <v>渡辺　陽子</v>
      </c>
      <c r="D19" s="368" t="s">
        <v>93</v>
      </c>
      <c r="E19" s="368" t="str">
        <f>VLOOKUP(A19,[1]U12GSL!$B$1:$E$33,4,0)</f>
        <v>ＫＣＪＴＡ</v>
      </c>
      <c r="F19" s="369" t="s">
        <v>6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67"/>
      <c r="B20" s="368"/>
      <c r="C20" s="368"/>
      <c r="D20" s="368"/>
      <c r="E20" s="368"/>
      <c r="F20" s="369"/>
      <c r="G20" s="4"/>
      <c r="H20" s="13"/>
      <c r="I20" s="13"/>
      <c r="J20" s="16"/>
      <c r="K20" s="12"/>
      <c r="L20" s="13"/>
      <c r="M20" s="4"/>
    </row>
    <row r="21" spans="1:13" ht="12" customHeight="1">
      <c r="A21" s="367">
        <v>9</v>
      </c>
      <c r="B21" s="368">
        <f>VLOOKUP(A21,[1]U12GSL!$B$1:$E$33,2,0)</f>
        <v>3652558</v>
      </c>
      <c r="C21" s="368" t="str">
        <f>VLOOKUP(A21,[1]U12GSL!$B$1:$E$33,3,0)</f>
        <v>山口　はんな</v>
      </c>
      <c r="D21" s="368" t="s">
        <v>48</v>
      </c>
      <c r="E21" s="368" t="str">
        <f>VLOOKUP(A21,[1]U12GSL!$B$1:$E$33,4,0)</f>
        <v>ＮＪＴＣ</v>
      </c>
      <c r="F21" s="369" t="s">
        <v>94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67"/>
      <c r="B22" s="368"/>
      <c r="C22" s="368"/>
      <c r="D22" s="368"/>
      <c r="E22" s="368"/>
      <c r="F22" s="369"/>
      <c r="G22" s="11"/>
      <c r="H22" s="12"/>
      <c r="I22" s="13"/>
      <c r="J22" s="16"/>
      <c r="K22" s="16"/>
      <c r="L22" s="13"/>
      <c r="M22" s="4"/>
    </row>
    <row r="23" spans="1:13" ht="12" customHeight="1">
      <c r="A23" s="367">
        <v>10</v>
      </c>
      <c r="B23" s="368">
        <f>VLOOKUP(A23,[1]U12GSL!$B$1:$E$33,2,0)</f>
        <v>3652670</v>
      </c>
      <c r="C23" s="368" t="str">
        <f>VLOOKUP(A23,[1]U12GSL!$B$1:$E$33,3,0)</f>
        <v>木村　彩音</v>
      </c>
      <c r="D23" s="368" t="s">
        <v>5</v>
      </c>
      <c r="E23" s="368" t="str">
        <f>VLOOKUP(A23,[1]U12GSL!$B$1:$E$33,4,0)</f>
        <v>ＫＣＪＴＡ</v>
      </c>
      <c r="F23" s="369" t="s">
        <v>252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67"/>
      <c r="B24" s="368"/>
      <c r="C24" s="368"/>
      <c r="D24" s="368"/>
      <c r="E24" s="368"/>
      <c r="F24" s="369"/>
      <c r="G24" s="4"/>
      <c r="H24" s="16"/>
      <c r="I24" s="12"/>
      <c r="J24" s="16"/>
      <c r="K24" s="16"/>
      <c r="L24" s="13"/>
      <c r="M24" s="4"/>
    </row>
    <row r="25" spans="1:13" ht="12" customHeight="1">
      <c r="A25" s="367">
        <v>11</v>
      </c>
      <c r="B25" s="368">
        <f>VLOOKUP(A25,[1]U12GSL!$B$1:$E$33,2,0)</f>
        <v>3652676</v>
      </c>
      <c r="C25" s="368" t="str">
        <f>VLOOKUP(A25,[1]U12GSL!$B$1:$E$33,3,0)</f>
        <v>佐藤　亜紀</v>
      </c>
      <c r="D25" s="368" t="s">
        <v>253</v>
      </c>
      <c r="E25" s="368" t="str">
        <f>VLOOKUP(A25,[1]U12GSL!$B$1:$E$33,4,0)</f>
        <v>ＫＣＪＴＡ</v>
      </c>
      <c r="F25" s="369" t="s">
        <v>174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67"/>
      <c r="B26" s="368"/>
      <c r="C26" s="368"/>
      <c r="D26" s="368"/>
      <c r="E26" s="368"/>
      <c r="F26" s="369"/>
      <c r="G26" s="11"/>
      <c r="H26" s="17"/>
      <c r="I26" s="16"/>
      <c r="J26" s="16"/>
      <c r="K26" s="16"/>
      <c r="L26" s="13"/>
      <c r="M26" s="4"/>
    </row>
    <row r="27" spans="1:13" ht="12" customHeight="1">
      <c r="A27" s="367">
        <v>12</v>
      </c>
      <c r="B27" s="368">
        <f>VLOOKUP(A27,[1]U12GSL!$B$1:$E$33,2,0)</f>
        <v>3652679</v>
      </c>
      <c r="C27" s="368" t="str">
        <f>VLOOKUP(A27,[1]U12GSL!$B$1:$E$33,3,0)</f>
        <v>本間　梓紗</v>
      </c>
      <c r="D27" s="368" t="s">
        <v>138</v>
      </c>
      <c r="E27" s="368" t="str">
        <f>VLOOKUP(A27,[1]U12GSL!$B$1:$E$33,4,0)</f>
        <v>ＪＡＣ</v>
      </c>
      <c r="F27" s="369" t="s">
        <v>174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67"/>
      <c r="B28" s="368"/>
      <c r="C28" s="368"/>
      <c r="D28" s="368"/>
      <c r="E28" s="368"/>
      <c r="F28" s="369"/>
      <c r="G28" s="4"/>
      <c r="H28" s="13"/>
      <c r="I28" s="16"/>
      <c r="J28" s="17"/>
      <c r="K28" s="16"/>
      <c r="L28" s="13"/>
      <c r="M28" s="4"/>
    </row>
    <row r="29" spans="1:13" ht="12" customHeight="1">
      <c r="A29" s="367">
        <v>13</v>
      </c>
      <c r="B29" s="368">
        <f>VLOOKUP(A29,[1]U12GSL!$B$1:$E$33,2,0)</f>
        <v>3652682</v>
      </c>
      <c r="C29" s="368" t="str">
        <f>VLOOKUP(A29,[1]U12GSL!$B$1:$E$33,3,0)</f>
        <v>小嶋　ひかり</v>
      </c>
      <c r="D29" s="368" t="s">
        <v>32</v>
      </c>
      <c r="E29" s="368" t="str">
        <f>VLOOKUP(A29,[1]U12GSL!$B$1:$E$33,4,0)</f>
        <v>大洗ビーチＴＣ</v>
      </c>
      <c r="F29" s="369" t="s">
        <v>144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67"/>
      <c r="B30" s="368"/>
      <c r="C30" s="368"/>
      <c r="D30" s="368"/>
      <c r="E30" s="368"/>
      <c r="F30" s="369"/>
      <c r="G30" s="11"/>
      <c r="H30" s="12"/>
      <c r="I30" s="16"/>
      <c r="J30" s="13"/>
      <c r="K30" s="16"/>
      <c r="L30" s="13"/>
      <c r="M30" s="4"/>
    </row>
    <row r="31" spans="1:13" ht="12" customHeight="1">
      <c r="A31" s="367">
        <v>14</v>
      </c>
      <c r="B31" s="368">
        <f>VLOOKUP(A31,[1]U12GSL!$B$1:$E$33,2,0)</f>
        <v>3652662</v>
      </c>
      <c r="C31" s="368" t="str">
        <f>VLOOKUP(A31,[1]U12GSL!$B$1:$E$33,3,0)</f>
        <v>関口　七映</v>
      </c>
      <c r="D31" s="368" t="s">
        <v>253</v>
      </c>
      <c r="E31" s="368" t="str">
        <f>VLOOKUP(A31,[1]U12GSL!$B$1:$E$33,4,0)</f>
        <v>ＫＣＪＴＡ</v>
      </c>
      <c r="F31" s="369" t="s">
        <v>36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67"/>
      <c r="B32" s="368"/>
      <c r="C32" s="368"/>
      <c r="D32" s="368"/>
      <c r="E32" s="368"/>
      <c r="F32" s="369"/>
      <c r="G32" s="4"/>
      <c r="H32" s="16"/>
      <c r="I32" s="17"/>
      <c r="J32" s="13"/>
      <c r="K32" s="16"/>
      <c r="L32" s="13"/>
      <c r="M32" s="4"/>
    </row>
    <row r="33" spans="1:13" ht="12" customHeight="1">
      <c r="A33" s="367">
        <v>15</v>
      </c>
      <c r="B33" s="368">
        <f>VLOOKUP(A33,[1]U12GSL!$B$1:$E$33,2,0)</f>
        <v>3652683</v>
      </c>
      <c r="C33" s="368" t="str">
        <f>VLOOKUP(A33,[1]U12GSL!$B$1:$E$33,3,0)</f>
        <v>大塚　愛結</v>
      </c>
      <c r="D33" s="368" t="s">
        <v>5</v>
      </c>
      <c r="E33" s="368" t="str">
        <f>VLOOKUP(A33,[1]U12GSL!$B$1:$E$33,4,0)</f>
        <v>ＫＣＪＴＡ</v>
      </c>
      <c r="F33" s="369" t="s">
        <v>254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7"/>
      <c r="B34" s="368"/>
      <c r="C34" s="368"/>
      <c r="D34" s="368"/>
      <c r="E34" s="368"/>
      <c r="F34" s="369"/>
      <c r="G34" s="11"/>
      <c r="H34" s="17"/>
      <c r="I34" s="13"/>
      <c r="J34" s="13"/>
      <c r="K34" s="16"/>
      <c r="L34" s="13"/>
      <c r="M34" s="4"/>
    </row>
    <row r="35" spans="1:13" ht="12" customHeight="1">
      <c r="A35" s="367">
        <v>16</v>
      </c>
      <c r="B35" s="368">
        <f>VLOOKUP(A35,[1]U12GSL!$B$1:$E$33,2,0)</f>
        <v>3652584</v>
      </c>
      <c r="C35" s="368" t="str">
        <f>VLOOKUP(A35,[1]U12GSL!$B$1:$E$33,3,0)</f>
        <v>林　愛子</v>
      </c>
      <c r="D35" s="368" t="s">
        <v>255</v>
      </c>
      <c r="E35" s="368" t="str">
        <f>VLOOKUP(A35,[1]U12GSL!$B$1:$E$33,4,0)</f>
        <v>Ａｓｃｈ Ｔ．Ａ</v>
      </c>
      <c r="F35" s="369" t="s">
        <v>254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7"/>
      <c r="B36" s="368"/>
      <c r="C36" s="368"/>
      <c r="D36" s="368"/>
      <c r="E36" s="368"/>
      <c r="F36" s="369"/>
      <c r="G36" s="4"/>
      <c r="H36" s="13"/>
      <c r="I36" s="13"/>
      <c r="J36" s="13"/>
      <c r="K36" s="16"/>
      <c r="L36" s="12"/>
      <c r="M36" s="4"/>
    </row>
    <row r="37" spans="1:13" ht="12" customHeight="1">
      <c r="A37" s="367">
        <v>17</v>
      </c>
      <c r="B37" s="368">
        <f>VLOOKUP(A37,[1]U12GSL!$B$1:$E$33,2,0)</f>
        <v>3652627</v>
      </c>
      <c r="C37" s="368" t="str">
        <f>VLOOKUP(A37,[1]U12GSL!$B$1:$E$33,3,0)</f>
        <v>竹内　悠浬</v>
      </c>
      <c r="D37" s="368" t="s">
        <v>198</v>
      </c>
      <c r="E37" s="368" t="str">
        <f>VLOOKUP(A37,[1]U12GSL!$B$1:$E$33,4,0)</f>
        <v>ＣＳＪ</v>
      </c>
      <c r="F37" s="369" t="s">
        <v>237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7"/>
      <c r="B38" s="368"/>
      <c r="C38" s="368"/>
      <c r="D38" s="368"/>
      <c r="E38" s="368"/>
      <c r="F38" s="369"/>
      <c r="G38" s="11"/>
      <c r="H38" s="12"/>
      <c r="I38" s="13"/>
      <c r="J38" s="13"/>
      <c r="K38" s="16"/>
      <c r="L38" s="22"/>
      <c r="M38" s="21"/>
    </row>
    <row r="39" spans="1:13" ht="12" customHeight="1">
      <c r="A39" s="367">
        <v>18</v>
      </c>
      <c r="B39" s="368">
        <f>VLOOKUP(A39,[1]U12GSL!$B$1:$E$33,2,0)</f>
        <v>3652677</v>
      </c>
      <c r="C39" s="368" t="str">
        <f>VLOOKUP(A39,[1]U12GSL!$B$1:$E$33,3,0)</f>
        <v>横田　優月</v>
      </c>
      <c r="D39" s="368" t="s">
        <v>253</v>
      </c>
      <c r="E39" s="368" t="str">
        <f>VLOOKUP(A39,[1]U12GSL!$B$1:$E$33,4,0)</f>
        <v>ＫＣＪＴＡ</v>
      </c>
      <c r="F39" s="369" t="s">
        <v>94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7"/>
      <c r="B40" s="368"/>
      <c r="C40" s="368"/>
      <c r="D40" s="368"/>
      <c r="E40" s="368"/>
      <c r="F40" s="369"/>
      <c r="G40" s="4"/>
      <c r="H40" s="16"/>
      <c r="I40" s="12"/>
      <c r="J40" s="13"/>
      <c r="K40" s="16"/>
      <c r="L40" s="22"/>
      <c r="M40" s="21"/>
    </row>
    <row r="41" spans="1:13" ht="12" customHeight="1">
      <c r="A41" s="367">
        <v>19</v>
      </c>
      <c r="B41" s="368">
        <f>VLOOKUP(A41,[1]U12GSL!$B$1:$E$33,2,0)</f>
        <v>3652634</v>
      </c>
      <c r="C41" s="368" t="str">
        <f>VLOOKUP(A41,[1]U12GSL!$B$1:$E$33,3,0)</f>
        <v>上坂　友菜</v>
      </c>
      <c r="D41" s="368" t="s">
        <v>32</v>
      </c>
      <c r="E41" s="368" t="str">
        <f>VLOOKUP(A41,[1]U12GSL!$B$1:$E$33,4,0)</f>
        <v>Ｔｅａｍ１０４</v>
      </c>
      <c r="F41" s="369" t="s">
        <v>81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7"/>
      <c r="B42" s="368"/>
      <c r="C42" s="368"/>
      <c r="D42" s="368"/>
      <c r="E42" s="368"/>
      <c r="F42" s="369"/>
      <c r="G42" s="11"/>
      <c r="H42" s="17"/>
      <c r="I42" s="16"/>
      <c r="J42" s="13"/>
      <c r="K42" s="16"/>
      <c r="L42" s="22"/>
      <c r="M42" s="21"/>
    </row>
    <row r="43" spans="1:13" ht="12" customHeight="1">
      <c r="A43" s="367">
        <v>20</v>
      </c>
      <c r="B43" s="368">
        <f>VLOOKUP(A43,[1]U12GSL!$B$1:$E$33,2,0)</f>
        <v>3652649</v>
      </c>
      <c r="C43" s="368" t="str">
        <f>VLOOKUP(A43,[1]U12GSL!$B$1:$E$33,3,0)</f>
        <v>西谷　綾乃</v>
      </c>
      <c r="D43" s="368" t="s">
        <v>5</v>
      </c>
      <c r="E43" s="368" t="str">
        <f>VLOOKUP(A43,[1]U12GSL!$B$1:$E$33,4,0)</f>
        <v>ＣＳＪ</v>
      </c>
      <c r="F43" s="369" t="s">
        <v>144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7"/>
      <c r="B44" s="368"/>
      <c r="C44" s="368"/>
      <c r="D44" s="368"/>
      <c r="E44" s="368"/>
      <c r="F44" s="369"/>
      <c r="G44" s="4"/>
      <c r="H44" s="13"/>
      <c r="I44" s="16"/>
      <c r="J44" s="12"/>
      <c r="K44" s="16"/>
      <c r="L44" s="22"/>
      <c r="M44" s="21"/>
    </row>
    <row r="45" spans="1:13" ht="12" customHeight="1">
      <c r="A45" s="367">
        <v>21</v>
      </c>
      <c r="B45" s="368">
        <f>VLOOKUP(A45,[1]U12GSL!$B$1:$E$33,2,0)</f>
        <v>3652644</v>
      </c>
      <c r="C45" s="368" t="str">
        <f>VLOOKUP(A45,[1]U12GSL!$B$1:$E$33,3,0)</f>
        <v>大槻　咲花</v>
      </c>
      <c r="D45" s="368" t="s">
        <v>253</v>
      </c>
      <c r="E45" s="368" t="str">
        <f>VLOOKUP(A45,[1]U12GSL!$B$1:$E$33,4,0)</f>
        <v>三笠ＴＳ</v>
      </c>
      <c r="F45" s="369" t="s">
        <v>90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7"/>
      <c r="B46" s="368"/>
      <c r="C46" s="368"/>
      <c r="D46" s="368"/>
      <c r="E46" s="368"/>
      <c r="F46" s="369"/>
      <c r="G46" s="11"/>
      <c r="H46" s="12"/>
      <c r="I46" s="16"/>
      <c r="J46" s="16"/>
      <c r="K46" s="16"/>
      <c r="L46" s="22"/>
      <c r="M46" s="21"/>
    </row>
    <row r="47" spans="1:13" ht="12" customHeight="1">
      <c r="A47" s="367">
        <v>22</v>
      </c>
      <c r="B47" s="368">
        <f>VLOOKUP(A47,[1]U12GSL!$B$1:$E$33,2,0)</f>
        <v>3652661</v>
      </c>
      <c r="C47" s="368" t="str">
        <f>VLOOKUP(A47,[1]U12GSL!$B$1:$E$33,3,0)</f>
        <v>土井　絢愛　</v>
      </c>
      <c r="D47" s="368" t="s">
        <v>54</v>
      </c>
      <c r="E47" s="368" t="str">
        <f>VLOOKUP(A47,[1]U12GSL!$B$1:$E$33,4,0)</f>
        <v>ＣＳＪ</v>
      </c>
      <c r="F47" s="369" t="s">
        <v>252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7"/>
      <c r="B48" s="368"/>
      <c r="C48" s="368"/>
      <c r="D48" s="368"/>
      <c r="E48" s="368"/>
      <c r="F48" s="369"/>
      <c r="G48" s="4"/>
      <c r="H48" s="16"/>
      <c r="I48" s="17"/>
      <c r="J48" s="16"/>
      <c r="K48" s="16"/>
      <c r="L48" s="22"/>
      <c r="M48" s="21"/>
    </row>
    <row r="49" spans="1:13" ht="12" customHeight="1">
      <c r="A49" s="367">
        <v>23</v>
      </c>
      <c r="B49" s="368">
        <f>VLOOKUP(A49,[1]U12GSL!$B$1:$E$33,2,0)</f>
        <v>3652674</v>
      </c>
      <c r="C49" s="368" t="str">
        <f>VLOOKUP(A49,[1]U12GSL!$B$1:$E$33,3,0)</f>
        <v>梛野　光</v>
      </c>
      <c r="D49" s="368" t="s">
        <v>80</v>
      </c>
      <c r="E49" s="368" t="str">
        <f>VLOOKUP(A49,[1]U12GSL!$B$1:$E$33,4,0)</f>
        <v>Ａｓｃｈ Ｔ．Ａ</v>
      </c>
      <c r="F49" s="369" t="s">
        <v>256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7"/>
      <c r="B50" s="368"/>
      <c r="C50" s="368"/>
      <c r="D50" s="368"/>
      <c r="E50" s="368"/>
      <c r="F50" s="369"/>
      <c r="G50" s="11"/>
      <c r="H50" s="17"/>
      <c r="I50" s="13"/>
      <c r="J50" s="16"/>
      <c r="K50" s="16"/>
      <c r="L50" s="22"/>
      <c r="M50" s="21"/>
    </row>
    <row r="51" spans="1:13" ht="12" customHeight="1">
      <c r="A51" s="367">
        <v>24</v>
      </c>
      <c r="B51" s="368">
        <f>VLOOKUP(A51,[1]U12GSL!$B$1:$E$33,2,0)</f>
        <v>3652635</v>
      </c>
      <c r="C51" s="368" t="str">
        <f>VLOOKUP(A51,[1]U12GSL!$B$1:$E$33,3,0)</f>
        <v>天賀谷　香音</v>
      </c>
      <c r="D51" s="368" t="s">
        <v>93</v>
      </c>
      <c r="E51" s="368" t="str">
        <f>VLOOKUP(A51,[1]U12GSL!$B$1:$E$33,4,0)</f>
        <v>エースＴＡ</v>
      </c>
      <c r="F51" s="369" t="s">
        <v>90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7"/>
      <c r="B52" s="368"/>
      <c r="C52" s="368"/>
      <c r="D52" s="368"/>
      <c r="E52" s="368"/>
      <c r="F52" s="369"/>
      <c r="G52" s="4"/>
      <c r="H52" s="13"/>
      <c r="I52" s="13"/>
      <c r="J52" s="16"/>
      <c r="K52" s="17"/>
      <c r="L52" s="22"/>
      <c r="M52" s="21"/>
    </row>
    <row r="53" spans="1:13" ht="12" customHeight="1">
      <c r="A53" s="367">
        <v>25</v>
      </c>
      <c r="B53" s="368">
        <f>VLOOKUP(A53,[1]U12GSL!$B$1:$E$33,2,0)</f>
        <v>3652625</v>
      </c>
      <c r="C53" s="368" t="str">
        <f>VLOOKUP(A53,[1]U12GSL!$B$1:$E$33,3,0)</f>
        <v>一澤　なお</v>
      </c>
      <c r="D53" s="368" t="s">
        <v>48</v>
      </c>
      <c r="E53" s="368" t="str">
        <f>VLOOKUP(A53,[1]U12GSL!$B$1:$E$33,4,0)</f>
        <v>Ｆｕｎ　ｔｏ　Ｔｅｎｎｉｓ</v>
      </c>
      <c r="F53" s="369" t="s">
        <v>89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7"/>
      <c r="B54" s="368"/>
      <c r="C54" s="368"/>
      <c r="D54" s="368"/>
      <c r="E54" s="368"/>
      <c r="F54" s="369"/>
      <c r="G54" s="11"/>
      <c r="H54" s="12"/>
      <c r="I54" s="13"/>
      <c r="J54" s="16"/>
      <c r="K54" s="13"/>
      <c r="L54" s="22"/>
      <c r="M54" s="21"/>
    </row>
    <row r="55" spans="1:13" ht="12" customHeight="1">
      <c r="A55" s="367">
        <v>26</v>
      </c>
      <c r="B55" s="368">
        <f>VLOOKUP(A55,[1]U12GSL!$B$1:$E$33,2,0)</f>
        <v>3652630</v>
      </c>
      <c r="C55" s="368" t="str">
        <f>VLOOKUP(A55,[1]U12GSL!$B$1:$E$33,3,0)</f>
        <v>高橋　遙華</v>
      </c>
      <c r="D55" s="368" t="s">
        <v>80</v>
      </c>
      <c r="E55" s="368" t="str">
        <f>VLOOKUP(A55,[1]U12GSL!$B$1:$E$33,4,0)</f>
        <v>ＫＣＪＴＡ</v>
      </c>
      <c r="F55" s="369" t="s">
        <v>252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7"/>
      <c r="B56" s="368"/>
      <c r="C56" s="368"/>
      <c r="D56" s="368"/>
      <c r="E56" s="368"/>
      <c r="F56" s="369"/>
      <c r="G56" s="4"/>
      <c r="H56" s="16"/>
      <c r="I56" s="12"/>
      <c r="J56" s="16"/>
      <c r="K56" s="13"/>
      <c r="L56" s="22"/>
      <c r="M56" s="21"/>
    </row>
    <row r="57" spans="1:13" ht="12" customHeight="1">
      <c r="A57" s="367">
        <v>27</v>
      </c>
      <c r="B57" s="368">
        <f>VLOOKUP(A57,[1]U12GSL!$B$1:$E$33,2,0)</f>
        <v>3604988</v>
      </c>
      <c r="C57" s="368" t="str">
        <f>VLOOKUP(A57,[1]U12GSL!$B$1:$E$33,3,0)</f>
        <v>小田嶋　美羽</v>
      </c>
      <c r="D57" s="368" t="s">
        <v>48</v>
      </c>
      <c r="E57" s="368" t="str">
        <f>VLOOKUP(A57,[1]U12GSL!$B$1:$E$33,4,0)</f>
        <v>ＪＡＣ</v>
      </c>
      <c r="F57" s="369" t="s">
        <v>81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7"/>
      <c r="B58" s="368"/>
      <c r="C58" s="368"/>
      <c r="D58" s="368"/>
      <c r="E58" s="368"/>
      <c r="F58" s="369"/>
      <c r="G58" s="11"/>
      <c r="H58" s="17"/>
      <c r="I58" s="16"/>
      <c r="J58" s="16"/>
      <c r="K58" s="13"/>
      <c r="L58" s="22"/>
      <c r="M58" s="21"/>
    </row>
    <row r="59" spans="1:13" ht="12" customHeight="1">
      <c r="A59" s="367">
        <v>28</v>
      </c>
      <c r="B59" s="368">
        <f>VLOOKUP(A59,[1]U12GSL!$B$1:$E$33,2,0)</f>
        <v>3652673</v>
      </c>
      <c r="C59" s="368" t="str">
        <f>VLOOKUP(A59,[1]U12GSL!$B$1:$E$33,3,0)</f>
        <v>田口　那菜</v>
      </c>
      <c r="D59" s="368" t="s">
        <v>48</v>
      </c>
      <c r="E59" s="368" t="str">
        <f>VLOOKUP(A59,[1]U12GSL!$B$1:$E$33,4,0)</f>
        <v>Ｔｅａｍ１０４</v>
      </c>
      <c r="F59" s="369" t="s">
        <v>89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7"/>
      <c r="B60" s="368"/>
      <c r="C60" s="368"/>
      <c r="D60" s="368"/>
      <c r="E60" s="368"/>
      <c r="F60" s="369"/>
      <c r="G60" s="4"/>
      <c r="H60" s="13"/>
      <c r="I60" s="16"/>
      <c r="J60" s="17"/>
      <c r="K60" s="13"/>
      <c r="L60" s="22"/>
      <c r="M60" s="21"/>
    </row>
    <row r="61" spans="1:13" ht="12" customHeight="1">
      <c r="A61" s="367">
        <v>29</v>
      </c>
      <c r="B61" s="368">
        <f>VLOOKUP(A61,[1]U12GSL!$B$1:$E$33,2,0)</f>
        <v>3652657</v>
      </c>
      <c r="C61" s="368" t="str">
        <f>VLOOKUP(A61,[1]U12GSL!$B$1:$E$33,3,0)</f>
        <v>糸賀　美空</v>
      </c>
      <c r="D61" s="368" t="s">
        <v>93</v>
      </c>
      <c r="E61" s="368" t="str">
        <f>VLOOKUP(A61,[1]U12GSL!$B$1:$E$33,4,0)</f>
        <v>Ｔ－１</v>
      </c>
      <c r="F61" s="369" t="s">
        <v>256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7"/>
      <c r="B62" s="368"/>
      <c r="C62" s="368"/>
      <c r="D62" s="368"/>
      <c r="E62" s="368"/>
      <c r="F62" s="369"/>
      <c r="G62" s="11"/>
      <c r="H62" s="12"/>
      <c r="I62" s="16"/>
      <c r="J62" s="13"/>
      <c r="K62" s="13"/>
      <c r="L62" s="22"/>
      <c r="M62" s="21"/>
    </row>
    <row r="63" spans="1:13" ht="12" customHeight="1">
      <c r="A63" s="367">
        <v>30</v>
      </c>
      <c r="B63" s="368">
        <f>VLOOKUP(A63,[1]U12GSL!$B$1:$E$33,2,0)</f>
        <v>3652669</v>
      </c>
      <c r="C63" s="368" t="str">
        <f>VLOOKUP(A63,[1]U12GSL!$B$1:$E$33,3,0)</f>
        <v>小野瀬　結愛</v>
      </c>
      <c r="D63" s="368" t="s">
        <v>48</v>
      </c>
      <c r="E63" s="368" t="str">
        <f>VLOOKUP(A63,[1]U12GSL!$B$1:$E$33,4,0)</f>
        <v>ＫＣＪＴＡ</v>
      </c>
      <c r="F63" s="369" t="s">
        <v>252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7"/>
      <c r="B64" s="368"/>
      <c r="C64" s="368"/>
      <c r="D64" s="368"/>
      <c r="E64" s="368"/>
      <c r="F64" s="369"/>
      <c r="G64" s="4"/>
      <c r="H64" s="16"/>
      <c r="I64" s="17"/>
      <c r="J64" s="13"/>
      <c r="K64" s="13"/>
      <c r="L64" s="22"/>
      <c r="M64" s="21"/>
    </row>
    <row r="65" spans="1:13" ht="12" customHeight="1">
      <c r="A65" s="367">
        <v>31</v>
      </c>
      <c r="B65" s="368">
        <f>VLOOKUP(A65,[1]U12GSL!$B$1:$E$33,2,0)</f>
        <v>3652678</v>
      </c>
      <c r="C65" s="368" t="str">
        <f>VLOOKUP(A65,[1]U12GSL!$B$1:$E$33,3,0)</f>
        <v>若林　ろあ</v>
      </c>
      <c r="D65" s="368" t="s">
        <v>253</v>
      </c>
      <c r="E65" s="368" t="str">
        <f>VLOOKUP(A65,[1]U12GSL!$B$1:$E$33,4,0)</f>
        <v>ＣＳＪ</v>
      </c>
      <c r="F65" s="369" t="s">
        <v>29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7"/>
      <c r="B66" s="368"/>
      <c r="C66" s="368"/>
      <c r="D66" s="368"/>
      <c r="E66" s="368"/>
      <c r="F66" s="369"/>
      <c r="G66" s="11"/>
      <c r="H66" s="17"/>
      <c r="I66" s="13"/>
      <c r="J66" s="13"/>
      <c r="K66" s="13"/>
      <c r="L66" s="22"/>
      <c r="M66" s="21"/>
    </row>
    <row r="67" spans="1:13" ht="12" customHeight="1">
      <c r="A67" s="367">
        <v>32</v>
      </c>
      <c r="B67" s="368">
        <f>VLOOKUP(A67,[1]U12GSL!$B$1:$E$33,2,0)</f>
        <v>3652568</v>
      </c>
      <c r="C67" s="368" t="str">
        <f>VLOOKUP(A67,[1]U12GSL!$B$1:$E$33,3,0)</f>
        <v>上坂　真菜</v>
      </c>
      <c r="D67" s="368" t="s">
        <v>32</v>
      </c>
      <c r="E67" s="368" t="str">
        <f>VLOOKUP(A67,[1]U12GSL!$B$1:$E$33,4,0)</f>
        <v>Ｔｅａｍ１０４</v>
      </c>
      <c r="F67" s="369" t="s">
        <v>89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7"/>
      <c r="B68" s="368"/>
      <c r="C68" s="368"/>
      <c r="D68" s="368"/>
      <c r="E68" s="368"/>
      <c r="F68" s="369"/>
      <c r="G68" s="4"/>
      <c r="H68" s="13"/>
      <c r="I68" s="13"/>
      <c r="J68" s="13"/>
      <c r="K68" s="13"/>
      <c r="L68" s="22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57:A58"/>
    <mergeCell ref="A59:A60"/>
    <mergeCell ref="A61:A62"/>
    <mergeCell ref="A63:A64"/>
    <mergeCell ref="A65:A66"/>
    <mergeCell ref="A67:A68"/>
    <mergeCell ref="A45:A46"/>
    <mergeCell ref="A47:A48"/>
    <mergeCell ref="A49:A50"/>
    <mergeCell ref="A51:A52"/>
    <mergeCell ref="A53:A54"/>
    <mergeCell ref="A55:A56"/>
    <mergeCell ref="A35:A36"/>
    <mergeCell ref="A37:A38"/>
    <mergeCell ref="A39:A40"/>
    <mergeCell ref="A41:A42"/>
    <mergeCell ref="A43:A44"/>
    <mergeCell ref="A21:A22"/>
    <mergeCell ref="A23:A24"/>
    <mergeCell ref="A25:A26"/>
    <mergeCell ref="A27:A28"/>
    <mergeCell ref="A29:A30"/>
    <mergeCell ref="A31:A32"/>
    <mergeCell ref="A11:A12"/>
    <mergeCell ref="A13:A14"/>
    <mergeCell ref="A15:A16"/>
    <mergeCell ref="A17:A18"/>
    <mergeCell ref="A19:A20"/>
    <mergeCell ref="F65:F66"/>
    <mergeCell ref="B67:B68"/>
    <mergeCell ref="C67:C68"/>
    <mergeCell ref="D67:D68"/>
    <mergeCell ref="E67:E68"/>
    <mergeCell ref="F67:F68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C59:C60"/>
    <mergeCell ref="D59:D60"/>
    <mergeCell ref="E59:E60"/>
    <mergeCell ref="A33:A34"/>
    <mergeCell ref="B53:B54"/>
    <mergeCell ref="C53:C54"/>
    <mergeCell ref="D53:D54"/>
    <mergeCell ref="E53:E54"/>
    <mergeCell ref="F53:F54"/>
    <mergeCell ref="B55:B56"/>
    <mergeCell ref="C55:C56"/>
    <mergeCell ref="F59:F60"/>
    <mergeCell ref="B61:B62"/>
    <mergeCell ref="C61:C62"/>
    <mergeCell ref="D61:D62"/>
    <mergeCell ref="E61:E62"/>
    <mergeCell ref="F61:F62"/>
    <mergeCell ref="D55:D56"/>
    <mergeCell ref="E55:E56"/>
    <mergeCell ref="F55:F56"/>
    <mergeCell ref="B57:B58"/>
    <mergeCell ref="C57:C58"/>
    <mergeCell ref="D57:D58"/>
    <mergeCell ref="E57:E58"/>
    <mergeCell ref="F57:F58"/>
    <mergeCell ref="B59:B60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B37:B38"/>
    <mergeCell ref="C37:C38"/>
    <mergeCell ref="D37:D38"/>
    <mergeCell ref="E37:E38"/>
    <mergeCell ref="F37:F38"/>
    <mergeCell ref="F41:F42"/>
    <mergeCell ref="B43:B44"/>
    <mergeCell ref="C43:C44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F35:F36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1:F32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A5:A6"/>
    <mergeCell ref="A7:A8"/>
    <mergeCell ref="B7:C8"/>
    <mergeCell ref="F9:F10"/>
    <mergeCell ref="B9:B10"/>
    <mergeCell ref="C9:C10"/>
    <mergeCell ref="D9:D10"/>
    <mergeCell ref="E9:E10"/>
    <mergeCell ref="D7:D8"/>
    <mergeCell ref="E7:E8"/>
    <mergeCell ref="F7:F8"/>
    <mergeCell ref="B5:B6"/>
    <mergeCell ref="C5:C6"/>
    <mergeCell ref="D5:D6"/>
    <mergeCell ref="E5:E6"/>
    <mergeCell ref="F5:F6"/>
    <mergeCell ref="A9:A10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topLeftCell="A16" zoomScaleNormal="100" zoomScaleSheetLayoutView="100" workbookViewId="0">
      <selection activeCell="E19" sqref="E19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51" t="s">
        <v>293</v>
      </c>
      <c r="B1" s="351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294</v>
      </c>
      <c r="C4" s="3"/>
      <c r="D4" s="124" t="s">
        <v>295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296</v>
      </c>
      <c r="C6" s="3"/>
      <c r="D6" s="124" t="s">
        <v>297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298</v>
      </c>
      <c r="C8" s="3"/>
      <c r="D8" s="211" t="s">
        <v>299</v>
      </c>
      <c r="E8" s="211" t="s">
        <v>300</v>
      </c>
      <c r="F8" s="211" t="s">
        <v>301</v>
      </c>
      <c r="G8" s="211" t="s">
        <v>302</v>
      </c>
      <c r="H8" s="211" t="s">
        <v>303</v>
      </c>
      <c r="I8" s="210"/>
    </row>
    <row r="9" spans="1:9" ht="17.100000000000001" customHeight="1">
      <c r="A9" s="3"/>
      <c r="B9" s="3"/>
      <c r="C9" s="3"/>
      <c r="D9" s="211" t="s">
        <v>304</v>
      </c>
      <c r="E9" s="211" t="s">
        <v>305</v>
      </c>
      <c r="F9" s="212" t="s">
        <v>306</v>
      </c>
      <c r="G9" s="212" t="s">
        <v>307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308</v>
      </c>
      <c r="C11" s="3"/>
      <c r="D11" s="212" t="s">
        <v>309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310</v>
      </c>
      <c r="C13" s="3"/>
      <c r="D13" s="209" t="s">
        <v>311</v>
      </c>
      <c r="E13" s="212" t="s">
        <v>312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313</v>
      </c>
      <c r="C15" s="3"/>
      <c r="D15" s="212" t="s">
        <v>314</v>
      </c>
      <c r="E15" s="212" t="s">
        <v>315</v>
      </c>
      <c r="F15" s="212" t="s">
        <v>316</v>
      </c>
      <c r="G15" s="212" t="s">
        <v>317</v>
      </c>
      <c r="H15" s="212" t="s">
        <v>318</v>
      </c>
      <c r="I15" s="213"/>
    </row>
    <row r="16" spans="1:9" ht="17.100000000000001" customHeight="1">
      <c r="A16" s="3"/>
      <c r="B16" s="214"/>
      <c r="C16" s="3"/>
      <c r="D16" s="212" t="s">
        <v>319</v>
      </c>
      <c r="E16" s="212" t="s">
        <v>320</v>
      </c>
      <c r="F16" s="212" t="s">
        <v>321</v>
      </c>
      <c r="G16" s="212" t="s">
        <v>322</v>
      </c>
      <c r="H16" s="212" t="s">
        <v>323</v>
      </c>
      <c r="I16" s="213"/>
    </row>
    <row r="17" spans="1:10" ht="17.100000000000001" customHeight="1">
      <c r="A17" s="3"/>
      <c r="B17" s="214"/>
      <c r="C17" s="3"/>
      <c r="D17" s="212" t="s">
        <v>324</v>
      </c>
      <c r="E17" s="212" t="s">
        <v>325</v>
      </c>
      <c r="F17" s="212" t="s">
        <v>326</v>
      </c>
      <c r="G17" s="212" t="s">
        <v>327</v>
      </c>
      <c r="H17" s="212" t="s">
        <v>328</v>
      </c>
      <c r="I17" s="213"/>
    </row>
    <row r="18" spans="1:10" ht="17.100000000000001" customHeight="1">
      <c r="A18" s="3"/>
      <c r="B18" s="2"/>
      <c r="C18" s="3"/>
      <c r="D18" s="212" t="s">
        <v>329</v>
      </c>
      <c r="E18" s="212" t="s">
        <v>330</v>
      </c>
      <c r="F18" s="215" t="s">
        <v>331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52" t="s">
        <v>332</v>
      </c>
      <c r="B21" s="352"/>
      <c r="C21" s="3"/>
      <c r="D21" s="209" t="s">
        <v>333</v>
      </c>
      <c r="E21" s="124" t="s">
        <v>334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51" t="s">
        <v>335</v>
      </c>
      <c r="B23" s="351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336</v>
      </c>
      <c r="C25" s="3"/>
      <c r="D25" s="209" t="s">
        <v>337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338</v>
      </c>
      <c r="C27" s="3"/>
      <c r="D27" s="209" t="s">
        <v>339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340</v>
      </c>
      <c r="C29" s="3"/>
      <c r="D29" s="124" t="s">
        <v>341</v>
      </c>
      <c r="E29" s="209" t="s">
        <v>342</v>
      </c>
      <c r="F29" s="124" t="s">
        <v>343</v>
      </c>
      <c r="G29" s="209" t="s">
        <v>344</v>
      </c>
      <c r="H29" s="209" t="s">
        <v>345</v>
      </c>
    </row>
    <row r="30" spans="1:10" ht="17.100000000000001" customHeight="1">
      <c r="A30" s="3"/>
      <c r="B30" s="3"/>
      <c r="C30" s="3"/>
      <c r="D30" s="209" t="s">
        <v>346</v>
      </c>
      <c r="E30" s="209" t="s">
        <v>347</v>
      </c>
      <c r="F30" s="209" t="s">
        <v>348</v>
      </c>
      <c r="G30" s="209" t="s">
        <v>349</v>
      </c>
      <c r="H30" s="209" t="s">
        <v>350</v>
      </c>
    </row>
    <row r="31" spans="1:10" ht="17.100000000000001" customHeight="1">
      <c r="A31" s="3"/>
      <c r="B31" s="2"/>
      <c r="C31" s="3"/>
      <c r="D31" s="209" t="s">
        <v>351</v>
      </c>
      <c r="E31" s="124" t="s">
        <v>352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53" t="s">
        <v>353</v>
      </c>
      <c r="D34" s="353"/>
      <c r="E34" s="353"/>
      <c r="F34" s="353"/>
      <c r="G34" s="353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48" t="s">
        <v>354</v>
      </c>
      <c r="B37" s="348"/>
      <c r="C37" s="348"/>
      <c r="D37" s="348"/>
      <c r="E37" s="348"/>
      <c r="F37" s="348"/>
      <c r="G37" s="348"/>
      <c r="H37" s="348"/>
      <c r="I37" s="348"/>
    </row>
    <row r="38" spans="1:9" ht="18.75">
      <c r="A38" s="348" t="s">
        <v>355</v>
      </c>
      <c r="B38" s="348"/>
      <c r="C38" s="348"/>
      <c r="D38" s="348"/>
      <c r="E38" s="348"/>
      <c r="F38" s="348"/>
      <c r="G38" s="348"/>
      <c r="H38" s="348"/>
      <c r="I38" s="348"/>
    </row>
    <row r="39" spans="1:9" ht="18.75">
      <c r="A39" s="348" t="s">
        <v>356</v>
      </c>
      <c r="B39" s="348"/>
      <c r="C39" s="348"/>
      <c r="D39" s="348"/>
      <c r="E39" s="348"/>
      <c r="F39" s="348"/>
      <c r="G39" s="348"/>
      <c r="H39" s="348"/>
      <c r="I39" s="348"/>
    </row>
    <row r="40" spans="1:9" ht="13.5" customHeight="1">
      <c r="B40" s="221"/>
      <c r="C40" s="221"/>
      <c r="D40" s="221"/>
      <c r="E40" s="221"/>
      <c r="F40" s="221"/>
      <c r="G40" s="221"/>
      <c r="H40" s="221" t="s">
        <v>357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358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359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360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361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362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363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364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365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49" t="s">
        <v>366</v>
      </c>
      <c r="C55" s="349"/>
      <c r="D55" s="349"/>
      <c r="E55" s="349"/>
      <c r="F55" s="349"/>
      <c r="G55" s="349"/>
      <c r="H55" s="349"/>
      <c r="I55" s="349"/>
    </row>
    <row r="56" spans="1:9">
      <c r="A56" s="219"/>
      <c r="B56" s="350" t="s">
        <v>367</v>
      </c>
      <c r="C56" s="350"/>
      <c r="D56" s="350"/>
      <c r="E56" s="350"/>
      <c r="F56" s="350"/>
      <c r="G56" s="350"/>
      <c r="H56" s="350"/>
      <c r="I56" s="350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267</v>
      </c>
      <c r="B1" s="24"/>
      <c r="C1" s="25"/>
      <c r="D1" s="25"/>
      <c r="E1" s="25"/>
      <c r="F1" s="3"/>
    </row>
    <row r="2" spans="1:11" ht="17.25">
      <c r="A2" s="186" t="s">
        <v>97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2</v>
      </c>
      <c r="I4" s="8" t="s">
        <v>257</v>
      </c>
      <c r="J4" s="9" t="s">
        <v>270</v>
      </c>
      <c r="K4" s="9"/>
    </row>
    <row r="5" spans="1:11" ht="13.5" customHeight="1">
      <c r="A5" s="372">
        <v>1</v>
      </c>
      <c r="B5" s="373">
        <f>VLOOKUP(A5,[1]U12GDL!$B$2:$H$16,2,0)</f>
        <v>3652558</v>
      </c>
      <c r="C5" s="373" t="str">
        <f>VLOOKUP(A5,[1]U12GDL!$B$2:$H$16,3,0)</f>
        <v>山口　はんな</v>
      </c>
      <c r="D5" s="373" t="s">
        <v>5</v>
      </c>
      <c r="E5" s="373" t="str">
        <f>VLOOKUP(A5,[1]U12GDL!$B$2:$H$16,4,0)</f>
        <v>ＮＪＴＣ</v>
      </c>
      <c r="F5" s="374" t="s">
        <v>258</v>
      </c>
      <c r="G5" s="104"/>
      <c r="H5" s="104"/>
      <c r="I5" s="105"/>
      <c r="J5" s="105"/>
      <c r="K5" s="105"/>
    </row>
    <row r="6" spans="1:11" ht="12" customHeight="1">
      <c r="A6" s="372"/>
      <c r="B6" s="373"/>
      <c r="C6" s="373"/>
      <c r="D6" s="373"/>
      <c r="E6" s="373"/>
      <c r="F6" s="374"/>
      <c r="G6" s="104"/>
      <c r="H6" s="104"/>
      <c r="I6" s="105"/>
      <c r="J6" s="105"/>
      <c r="K6" s="105"/>
    </row>
    <row r="7" spans="1:11" ht="12" customHeight="1">
      <c r="A7" s="372"/>
      <c r="B7" s="371">
        <f>VLOOKUP(A5,[1]U12GDL!$B$2:$H$16,5,0)</f>
        <v>3652568</v>
      </c>
      <c r="C7" s="371" t="str">
        <f>VLOOKUP(A5,[1]U12GDL!$B$2:$H$16,6,0)</f>
        <v>上坂　真菜</v>
      </c>
      <c r="D7" s="371" t="s">
        <v>259</v>
      </c>
      <c r="E7" s="371" t="str">
        <f>VLOOKUP(A5,[1]U12GDL!$B$2:$H$16,7,0)</f>
        <v>Ｔｅａｍ１０４</v>
      </c>
      <c r="F7" s="375" t="s">
        <v>6</v>
      </c>
      <c r="G7" s="107"/>
      <c r="H7" s="104"/>
      <c r="I7" s="105"/>
      <c r="J7" s="105"/>
      <c r="K7" s="105"/>
    </row>
    <row r="8" spans="1:11" ht="12" customHeight="1">
      <c r="A8" s="372"/>
      <c r="B8" s="371"/>
      <c r="C8" s="371"/>
      <c r="D8" s="371"/>
      <c r="E8" s="371"/>
      <c r="F8" s="375"/>
      <c r="G8" s="108"/>
      <c r="H8" s="30"/>
      <c r="I8" s="105"/>
      <c r="J8" s="105"/>
      <c r="K8" s="105"/>
    </row>
    <row r="9" spans="1:11" ht="12" customHeight="1">
      <c r="A9" s="372">
        <v>2</v>
      </c>
      <c r="B9" s="373">
        <f>VLOOKUP(A9,[1]U12GDL!$B$2:$H$16,2,0)</f>
        <v>3652669</v>
      </c>
      <c r="C9" s="373" t="str">
        <f>VLOOKUP(A9,[1]U12GDL!$B$2:$H$16,3,0)</f>
        <v>小野瀬　結愛</v>
      </c>
      <c r="D9" s="373" t="s">
        <v>5</v>
      </c>
      <c r="E9" s="373" t="str">
        <f>VLOOKUP(A9,[1]U12GDL!$B$2:$H$16,4,0)</f>
        <v>ＫＣＪＴＡ</v>
      </c>
      <c r="F9" s="374" t="s">
        <v>6</v>
      </c>
      <c r="G9" s="108"/>
      <c r="H9" s="107"/>
      <c r="I9" s="105"/>
      <c r="J9" s="105"/>
      <c r="K9" s="105"/>
    </row>
    <row r="10" spans="1:11" ht="12" customHeight="1">
      <c r="A10" s="372"/>
      <c r="B10" s="373"/>
      <c r="C10" s="373"/>
      <c r="D10" s="373"/>
      <c r="E10" s="373"/>
      <c r="F10" s="374"/>
      <c r="G10" s="109"/>
      <c r="H10" s="108"/>
      <c r="I10" s="105"/>
      <c r="J10" s="105"/>
      <c r="K10" s="119"/>
    </row>
    <row r="11" spans="1:11" ht="12" customHeight="1">
      <c r="A11" s="372"/>
      <c r="B11" s="371">
        <f>VLOOKUP(A9,[1]U12GDL!$B$2:$H$16,5,0)</f>
        <v>3652662</v>
      </c>
      <c r="C11" s="371" t="str">
        <f>VLOOKUP(A9,[1]U12GDL!$B$2:$H$16,6,0)</f>
        <v>関口　七映</v>
      </c>
      <c r="D11" s="371" t="s">
        <v>5</v>
      </c>
      <c r="E11" s="371" t="str">
        <f>VLOOKUP(A9,[1]U12GDL!$B$2:$H$16,7,0)</f>
        <v>ＫＣＪＴＡ</v>
      </c>
      <c r="F11" s="375" t="s">
        <v>6</v>
      </c>
      <c r="G11" s="104"/>
      <c r="H11" s="108"/>
      <c r="I11" s="105"/>
      <c r="J11" s="105"/>
      <c r="K11" s="119"/>
    </row>
    <row r="12" spans="1:11" ht="12" customHeight="1">
      <c r="A12" s="372"/>
      <c r="B12" s="371"/>
      <c r="C12" s="371"/>
      <c r="D12" s="371"/>
      <c r="E12" s="371"/>
      <c r="F12" s="375"/>
      <c r="G12" s="104"/>
      <c r="H12" s="108"/>
      <c r="I12" s="110"/>
      <c r="J12" s="105"/>
      <c r="K12" s="119"/>
    </row>
    <row r="13" spans="1:11" ht="12" customHeight="1">
      <c r="A13" s="372">
        <v>3</v>
      </c>
      <c r="B13" s="373">
        <f>VLOOKUP(A13,[1]U12GDL!$B$2:$H$16,2,0)</f>
        <v>3652634</v>
      </c>
      <c r="C13" s="373" t="str">
        <f>VLOOKUP(A13,[1]U12GDL!$B$2:$H$16,3,0)</f>
        <v>上坂　友菜</v>
      </c>
      <c r="D13" s="373" t="s">
        <v>66</v>
      </c>
      <c r="E13" s="373" t="str">
        <f>VLOOKUP(A13,[1]U12GDL!$B$2:$H$16,4,0)</f>
        <v>Ｔｅａｍ１０４</v>
      </c>
      <c r="F13" s="374" t="s">
        <v>211</v>
      </c>
      <c r="G13" s="104"/>
      <c r="H13" s="108"/>
      <c r="I13" s="111"/>
      <c r="J13" s="105"/>
      <c r="K13" s="119"/>
    </row>
    <row r="14" spans="1:11" ht="12" customHeight="1">
      <c r="A14" s="372"/>
      <c r="B14" s="373"/>
      <c r="C14" s="373"/>
      <c r="D14" s="373"/>
      <c r="E14" s="373"/>
      <c r="F14" s="374"/>
      <c r="G14" s="30"/>
      <c r="H14" s="108"/>
      <c r="I14" s="112"/>
      <c r="J14" s="105"/>
      <c r="K14" s="119"/>
    </row>
    <row r="15" spans="1:11" ht="12" customHeight="1">
      <c r="A15" s="372"/>
      <c r="B15" s="371">
        <f>VLOOKUP(A13,[1]U12GDL!$B$2:$H$16,5,0)</f>
        <v>3652625</v>
      </c>
      <c r="C15" s="371" t="str">
        <f>VLOOKUP(A13,[1]U12GDL!$B$2:$H$16,6,0)</f>
        <v>一澤　なお</v>
      </c>
      <c r="D15" s="371" t="s">
        <v>64</v>
      </c>
      <c r="E15" s="371" t="str">
        <f>VLOOKUP(A13,[1]U12GDL!$B$2:$H$16,7,0)</f>
        <v>Ｆｕｎ　ｔｏ　Ｔｅｎｎｉｓ</v>
      </c>
      <c r="F15" s="375" t="s">
        <v>211</v>
      </c>
      <c r="G15" s="107"/>
      <c r="H15" s="113"/>
      <c r="I15" s="112"/>
      <c r="J15" s="105"/>
      <c r="K15" s="119"/>
    </row>
    <row r="16" spans="1:11" ht="12" customHeight="1">
      <c r="A16" s="372"/>
      <c r="B16" s="371"/>
      <c r="C16" s="371"/>
      <c r="D16" s="371"/>
      <c r="E16" s="371"/>
      <c r="F16" s="375"/>
      <c r="G16" s="108"/>
      <c r="H16" s="39"/>
      <c r="I16" s="112"/>
      <c r="J16" s="105"/>
      <c r="K16" s="119"/>
    </row>
    <row r="17" spans="1:17" ht="12" customHeight="1">
      <c r="A17" s="372">
        <v>4</v>
      </c>
      <c r="B17" s="373">
        <f>VLOOKUP(A17,[1]U12GDL!$B$2:$H$16,2,0)</f>
        <v>3652670</v>
      </c>
      <c r="C17" s="373" t="str">
        <f>VLOOKUP(A17,[1]U12GDL!$B$2:$H$16,3,0)</f>
        <v>木村　彩音</v>
      </c>
      <c r="D17" s="373" t="s">
        <v>5</v>
      </c>
      <c r="E17" s="373" t="str">
        <f>VLOOKUP(A17,[1]U12GDL!$B$2:$H$16,4,0)</f>
        <v>ＫＣＪＴＡ</v>
      </c>
      <c r="F17" s="374" t="s">
        <v>26</v>
      </c>
      <c r="G17" s="108"/>
      <c r="H17" s="104"/>
      <c r="I17" s="112"/>
      <c r="J17" s="105"/>
      <c r="K17" s="119"/>
    </row>
    <row r="18" spans="1:17" ht="12" customHeight="1">
      <c r="A18" s="372"/>
      <c r="B18" s="373"/>
      <c r="C18" s="373"/>
      <c r="D18" s="373"/>
      <c r="E18" s="373"/>
      <c r="F18" s="374"/>
      <c r="G18" s="109"/>
      <c r="H18" s="104"/>
      <c r="I18" s="112"/>
      <c r="J18" s="105"/>
      <c r="K18" s="119"/>
    </row>
    <row r="19" spans="1:17" ht="12" customHeight="1">
      <c r="A19" s="372"/>
      <c r="B19" s="371">
        <f>VLOOKUP(A17,[1]U12GDL!$B$2:$H$16,5,0)</f>
        <v>3652676</v>
      </c>
      <c r="C19" s="371" t="str">
        <f>VLOOKUP(A17,[1]U12GDL!$B$2:$H$16,6,0)</f>
        <v>佐藤　亜紀</v>
      </c>
      <c r="D19" s="371" t="s">
        <v>66</v>
      </c>
      <c r="E19" s="371" t="str">
        <f>VLOOKUP(A17,[1]U12GDL!$B$2:$H$16,7,0)</f>
        <v>ＫＣＪＴＡ</v>
      </c>
      <c r="F19" s="375" t="s">
        <v>6</v>
      </c>
      <c r="G19" s="104"/>
      <c r="H19" s="104"/>
      <c r="I19" s="112"/>
      <c r="J19" s="105"/>
      <c r="K19" s="119"/>
    </row>
    <row r="20" spans="1:17" ht="12" customHeight="1">
      <c r="A20" s="372"/>
      <c r="B20" s="371"/>
      <c r="C20" s="371"/>
      <c r="D20" s="371"/>
      <c r="E20" s="371"/>
      <c r="F20" s="375"/>
      <c r="G20" s="104"/>
      <c r="H20" s="104"/>
      <c r="I20" s="112"/>
      <c r="J20" s="115"/>
      <c r="K20" s="119"/>
    </row>
    <row r="21" spans="1:17" ht="12" customHeight="1">
      <c r="A21" s="372">
        <v>5</v>
      </c>
      <c r="B21" s="373">
        <f>VLOOKUP(A21,[1]U12GDL!$B$2:$H$16,2,0)</f>
        <v>3652545</v>
      </c>
      <c r="C21" s="373" t="str">
        <f>VLOOKUP(A21,[1]U12GDL!$B$2:$H$16,3,0)</f>
        <v>寺田　帆花</v>
      </c>
      <c r="D21" s="373" t="s">
        <v>5</v>
      </c>
      <c r="E21" s="373" t="str">
        <f>VLOOKUP(A21,[1]U12GDL!$B$2:$H$16,4,0)</f>
        <v>Ａｓｃｈ Ｔ．Ａ</v>
      </c>
      <c r="F21" s="374" t="s">
        <v>260</v>
      </c>
      <c r="G21" s="104"/>
      <c r="H21" s="104"/>
      <c r="I21" s="112"/>
      <c r="J21" s="117"/>
      <c r="K21" s="119"/>
    </row>
    <row r="22" spans="1:17" ht="12" customHeight="1">
      <c r="A22" s="372"/>
      <c r="B22" s="373"/>
      <c r="C22" s="373"/>
      <c r="D22" s="373"/>
      <c r="E22" s="373"/>
      <c r="F22" s="374"/>
      <c r="G22" s="30"/>
      <c r="H22" s="104"/>
      <c r="I22" s="112"/>
      <c r="J22" s="119"/>
      <c r="K22" s="119"/>
    </row>
    <row r="23" spans="1:17" ht="12" customHeight="1">
      <c r="A23" s="372"/>
      <c r="B23" s="371">
        <f>VLOOKUP(A21,[1]U12GDL!$B$2:$H$16,5,0)</f>
        <v>3652584</v>
      </c>
      <c r="C23" s="371" t="str">
        <f>VLOOKUP(A21,[1]U12GDL!$B$2:$H$16,6,0)</f>
        <v>林　愛子</v>
      </c>
      <c r="D23" s="371" t="s">
        <v>5</v>
      </c>
      <c r="E23" s="371" t="str">
        <f>VLOOKUP(A21,[1]U12GDL!$B$2:$H$16,7,0)</f>
        <v>Ａｓｃｈ Ｔ．Ａ</v>
      </c>
      <c r="F23" s="375" t="s">
        <v>213</v>
      </c>
      <c r="G23" s="107"/>
      <c r="H23" s="104"/>
      <c r="I23" s="112"/>
      <c r="J23" s="119"/>
      <c r="K23" s="119"/>
    </row>
    <row r="24" spans="1:17" ht="12" customHeight="1">
      <c r="A24" s="372"/>
      <c r="B24" s="371"/>
      <c r="C24" s="371"/>
      <c r="D24" s="371"/>
      <c r="E24" s="371"/>
      <c r="F24" s="375"/>
      <c r="G24" s="108"/>
      <c r="H24" s="114"/>
      <c r="I24" s="112"/>
      <c r="J24" s="119"/>
      <c r="K24" s="119"/>
      <c r="N24" s="145"/>
      <c r="O24" s="146"/>
      <c r="P24" s="145"/>
      <c r="Q24" s="147"/>
    </row>
    <row r="25" spans="1:17" ht="12" customHeight="1">
      <c r="A25" s="372">
        <v>6</v>
      </c>
      <c r="B25" s="373">
        <f>VLOOKUP(A25,[1]U12GDL!$B$2:$H$16,2,0)</f>
        <v>3652682</v>
      </c>
      <c r="C25" s="373" t="str">
        <f>VLOOKUP(A25,[1]U12GDL!$B$2:$H$16,3,0)</f>
        <v>小嶋　ひかり</v>
      </c>
      <c r="D25" s="373" t="s">
        <v>5</v>
      </c>
      <c r="E25" s="373" t="str">
        <f>VLOOKUP(A25,[1]U12GDL!$B$2:$H$16,4,0)</f>
        <v>大洗ビーチＴＣ</v>
      </c>
      <c r="F25" s="374" t="s">
        <v>6</v>
      </c>
      <c r="G25" s="108"/>
      <c r="H25" s="107"/>
      <c r="I25" s="112"/>
      <c r="J25" s="119"/>
      <c r="K25" s="119"/>
    </row>
    <row r="26" spans="1:17" ht="12" customHeight="1">
      <c r="A26" s="372"/>
      <c r="B26" s="373"/>
      <c r="C26" s="373"/>
      <c r="D26" s="373"/>
      <c r="E26" s="373"/>
      <c r="F26" s="374"/>
      <c r="G26" s="109"/>
      <c r="H26" s="108"/>
      <c r="I26" s="112"/>
      <c r="J26" s="119"/>
      <c r="K26" s="119"/>
    </row>
    <row r="27" spans="1:17" ht="12" customHeight="1">
      <c r="A27" s="372"/>
      <c r="B27" s="371">
        <f>VLOOKUP(A25,[1]U12GDL!$B$2:$H$16,5,0)</f>
        <v>3652684</v>
      </c>
      <c r="C27" s="371" t="str">
        <f>VLOOKUP(A25,[1]U12GDL!$B$2:$H$16,6,0)</f>
        <v>白土　真瑚</v>
      </c>
      <c r="D27" s="371" t="s">
        <v>5</v>
      </c>
      <c r="E27" s="371" t="str">
        <f>VLOOKUP(A25,[1]U12GDL!$B$2:$H$16,7,0)</f>
        <v>大洗ビーチＴＣ</v>
      </c>
      <c r="F27" s="375" t="s">
        <v>99</v>
      </c>
      <c r="G27" s="104"/>
      <c r="H27" s="108"/>
      <c r="I27" s="112"/>
      <c r="J27" s="119"/>
      <c r="K27" s="119"/>
    </row>
    <row r="28" spans="1:17" ht="12" customHeight="1">
      <c r="A28" s="372"/>
      <c r="B28" s="371"/>
      <c r="C28" s="371"/>
      <c r="D28" s="371"/>
      <c r="E28" s="371"/>
      <c r="F28" s="375"/>
      <c r="G28" s="104"/>
      <c r="H28" s="108"/>
      <c r="I28" s="115"/>
      <c r="J28" s="177"/>
      <c r="K28" s="119"/>
    </row>
    <row r="29" spans="1:17" ht="12" customHeight="1">
      <c r="A29" s="372">
        <v>7</v>
      </c>
      <c r="B29" s="373">
        <f>VLOOKUP(A29,[1]U12GDL!$B$2:$H$16,2,0)</f>
        <v>3652645</v>
      </c>
      <c r="C29" s="373" t="str">
        <f>VLOOKUP(A29,[1]U12GDL!$B$2:$H$16,3,0)</f>
        <v>櫻井　志帆</v>
      </c>
      <c r="D29" s="373" t="s">
        <v>20</v>
      </c>
      <c r="E29" s="373" t="str">
        <f>VLOOKUP(A29,[1]U12GDL!$B$2:$H$16,4,0)</f>
        <v>Ａｓｃｈ Ｔ．Ａ</v>
      </c>
      <c r="F29" s="374" t="s">
        <v>69</v>
      </c>
      <c r="G29" s="104"/>
      <c r="H29" s="108"/>
      <c r="I29" s="105"/>
      <c r="J29" s="119"/>
      <c r="K29" s="119"/>
    </row>
    <row r="30" spans="1:17" ht="12" customHeight="1">
      <c r="A30" s="372"/>
      <c r="B30" s="373"/>
      <c r="C30" s="373"/>
      <c r="D30" s="373"/>
      <c r="E30" s="373"/>
      <c r="F30" s="374"/>
      <c r="G30" s="30"/>
      <c r="H30" s="108"/>
      <c r="I30" s="105"/>
      <c r="J30" s="119"/>
      <c r="K30" s="119"/>
    </row>
    <row r="31" spans="1:17" ht="12" customHeight="1">
      <c r="A31" s="372"/>
      <c r="B31" s="371">
        <f>VLOOKUP(A29,[1]U12GDL!$B$2:$H$16,5,0)</f>
        <v>3652674</v>
      </c>
      <c r="C31" s="371" t="str">
        <f>VLOOKUP(A29,[1]U12GDL!$B$2:$H$16,6,0)</f>
        <v>梛野　光</v>
      </c>
      <c r="D31" s="371" t="s">
        <v>20</v>
      </c>
      <c r="E31" s="371" t="str">
        <f>VLOOKUP(A29,[1]U12GDL!$B$2:$H$16,7,0)</f>
        <v>Ａｓｃｈ Ｔ．Ａ</v>
      </c>
      <c r="F31" s="375" t="s">
        <v>6</v>
      </c>
      <c r="G31" s="107"/>
      <c r="H31" s="113"/>
      <c r="I31" s="105"/>
      <c r="J31" s="119"/>
      <c r="K31" s="119"/>
    </row>
    <row r="32" spans="1:17" ht="12" customHeight="1">
      <c r="A32" s="372"/>
      <c r="B32" s="371"/>
      <c r="C32" s="371"/>
      <c r="D32" s="371"/>
      <c r="E32" s="371"/>
      <c r="F32" s="375"/>
      <c r="G32" s="108"/>
      <c r="H32" s="39"/>
      <c r="I32" s="105"/>
      <c r="J32" s="119"/>
      <c r="K32" s="119"/>
    </row>
    <row r="33" spans="1:11" ht="12" customHeight="1">
      <c r="A33" s="372">
        <v>8</v>
      </c>
      <c r="B33" s="373">
        <f>VLOOKUP(A33,[1]U12GDL!$B$2:$H$16,2,0)</f>
        <v>3652627</v>
      </c>
      <c r="C33" s="373" t="str">
        <f>VLOOKUP(A33,[1]U12GDL!$B$2:$H$16,3,0)</f>
        <v>竹内　悠浬</v>
      </c>
      <c r="D33" s="373" t="s">
        <v>98</v>
      </c>
      <c r="E33" s="373" t="str">
        <f>VLOOKUP(A33,[1]U12GDL!$B$2:$H$16,4,0)</f>
        <v>ＣＳＪ</v>
      </c>
      <c r="F33" s="374" t="s">
        <v>213</v>
      </c>
      <c r="G33" s="108"/>
      <c r="H33" s="104"/>
      <c r="I33" s="105"/>
      <c r="J33" s="119"/>
      <c r="K33" s="119"/>
    </row>
    <row r="34" spans="1:11" ht="12" customHeight="1">
      <c r="A34" s="372"/>
      <c r="B34" s="373"/>
      <c r="C34" s="373"/>
      <c r="D34" s="373"/>
      <c r="E34" s="373"/>
      <c r="F34" s="374"/>
      <c r="G34" s="109"/>
      <c r="H34" s="104"/>
      <c r="I34" s="105"/>
      <c r="J34" s="119"/>
      <c r="K34" s="119"/>
    </row>
    <row r="35" spans="1:11" ht="12" customHeight="1">
      <c r="A35" s="372"/>
      <c r="B35" s="371">
        <f>VLOOKUP(A33,[1]U12GDL!$B$2:$H$16,5,0)</f>
        <v>3652649</v>
      </c>
      <c r="C35" s="371" t="str">
        <f>VLOOKUP(A33,[1]U12GDL!$B$2:$H$16,6,0)</f>
        <v>西谷　綾乃</v>
      </c>
      <c r="D35" s="371" t="s">
        <v>259</v>
      </c>
      <c r="E35" s="371" t="str">
        <f>VLOOKUP(A33,[1]U12GDL!$B$2:$H$16,7,0)</f>
        <v>ＣＳＪ</v>
      </c>
      <c r="F35" s="375" t="s">
        <v>6</v>
      </c>
      <c r="G35" s="104"/>
      <c r="H35" s="104"/>
      <c r="I35" s="105"/>
      <c r="J35" s="119"/>
      <c r="K35" s="119"/>
    </row>
    <row r="36" spans="1:11" ht="12" customHeight="1">
      <c r="A36" s="372"/>
      <c r="B36" s="371"/>
      <c r="C36" s="371"/>
      <c r="D36" s="371"/>
      <c r="E36" s="371"/>
      <c r="F36" s="375"/>
      <c r="G36" s="104"/>
      <c r="H36" s="104"/>
      <c r="I36" s="105"/>
      <c r="J36" s="119"/>
      <c r="K36" s="119"/>
    </row>
    <row r="37" spans="1:11" ht="10.5" customHeight="1">
      <c r="A37" s="49"/>
      <c r="B37" s="50"/>
      <c r="C37" s="49"/>
      <c r="D37" s="49"/>
      <c r="E37" s="49"/>
      <c r="F37" s="49"/>
      <c r="G37" s="27"/>
      <c r="H37" s="27"/>
      <c r="K37" s="45"/>
    </row>
    <row r="38" spans="1:11" ht="12" customHeight="1">
      <c r="A38" s="49"/>
      <c r="B38" s="50"/>
      <c r="C38" s="49"/>
      <c r="D38" s="49"/>
      <c r="E38" s="49"/>
      <c r="F38" s="49"/>
      <c r="G38" s="27"/>
      <c r="H38" s="27"/>
    </row>
    <row r="39" spans="1:11">
      <c r="A39" s="49"/>
      <c r="B39" s="50"/>
      <c r="C39" s="49"/>
      <c r="D39" s="49"/>
      <c r="E39" s="49"/>
      <c r="F39" s="49"/>
      <c r="G39" s="27"/>
      <c r="H39" s="27"/>
    </row>
    <row r="40" spans="1:1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  <c r="I66" s="4"/>
      <c r="J66" s="4"/>
      <c r="K66" s="4"/>
    </row>
    <row r="67" spans="1:11">
      <c r="A67" s="49"/>
      <c r="B67" s="50"/>
      <c r="C67" s="49"/>
      <c r="D67" s="49"/>
      <c r="E67" s="49"/>
      <c r="F67" s="49"/>
      <c r="G67" s="27"/>
      <c r="H67" s="27"/>
      <c r="I67" s="4"/>
      <c r="J67" s="4"/>
      <c r="K67" s="4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I74" s="4"/>
      <c r="J74" s="4"/>
      <c r="K74" s="4"/>
    </row>
    <row r="75" spans="1:11"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G82" s="4"/>
      <c r="H82" s="4"/>
      <c r="I82" s="4"/>
      <c r="J82" s="4"/>
      <c r="K82" s="4"/>
    </row>
    <row r="83" spans="7:11">
      <c r="G83" s="4"/>
      <c r="H83" s="4"/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</sheetData>
  <mergeCells count="88">
    <mergeCell ref="F31:F32"/>
    <mergeCell ref="F35:F36"/>
    <mergeCell ref="A33:A36"/>
    <mergeCell ref="B33:B34"/>
    <mergeCell ref="C33:C34"/>
    <mergeCell ref="D33:D34"/>
    <mergeCell ref="E33:E34"/>
    <mergeCell ref="B35:B36"/>
    <mergeCell ref="C35:C36"/>
    <mergeCell ref="D35:D36"/>
    <mergeCell ref="E35:E36"/>
    <mergeCell ref="F33:F34"/>
    <mergeCell ref="A29:A32"/>
    <mergeCell ref="B29:B30"/>
    <mergeCell ref="C29:C30"/>
    <mergeCell ref="D29:D30"/>
    <mergeCell ref="E29:E30"/>
    <mergeCell ref="B31:B32"/>
    <mergeCell ref="C31:C32"/>
    <mergeCell ref="D31:D32"/>
    <mergeCell ref="E31:E32"/>
    <mergeCell ref="F29:F30"/>
    <mergeCell ref="B27:B28"/>
    <mergeCell ref="C27:C28"/>
    <mergeCell ref="D27:D28"/>
    <mergeCell ref="E27:E28"/>
    <mergeCell ref="F27:F28"/>
    <mergeCell ref="A25:A28"/>
    <mergeCell ref="B25:B26"/>
    <mergeCell ref="C25:C26"/>
    <mergeCell ref="D25:D26"/>
    <mergeCell ref="E25:E26"/>
    <mergeCell ref="F25:F26"/>
    <mergeCell ref="B23:B24"/>
    <mergeCell ref="C23:C24"/>
    <mergeCell ref="D23:D24"/>
    <mergeCell ref="E23:E24"/>
    <mergeCell ref="F23:F24"/>
    <mergeCell ref="A21:A24"/>
    <mergeCell ref="B21:B22"/>
    <mergeCell ref="C21:C22"/>
    <mergeCell ref="D21:D22"/>
    <mergeCell ref="E21:E22"/>
    <mergeCell ref="F21:F22"/>
    <mergeCell ref="B19:B20"/>
    <mergeCell ref="C19:C20"/>
    <mergeCell ref="D19:D20"/>
    <mergeCell ref="E19:E20"/>
    <mergeCell ref="F19:F20"/>
    <mergeCell ref="A17:A20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A9:A12"/>
    <mergeCell ref="B9:B10"/>
    <mergeCell ref="C9:C10"/>
    <mergeCell ref="D9:D10"/>
    <mergeCell ref="E9:E10"/>
    <mergeCell ref="F9:F10"/>
    <mergeCell ref="B7:B8"/>
    <mergeCell ref="C7:C8"/>
    <mergeCell ref="D7:D8"/>
    <mergeCell ref="E7:E8"/>
    <mergeCell ref="F7:F8"/>
    <mergeCell ref="F5:F6"/>
    <mergeCell ref="A5:A8"/>
    <mergeCell ref="B5:B6"/>
    <mergeCell ref="C5:C6"/>
    <mergeCell ref="D5:D6"/>
    <mergeCell ref="E5:E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zoomScaleNormal="100" zoomScaleSheetLayoutView="100" workbookViewId="0"/>
  </sheetViews>
  <sheetFormatPr defaultRowHeight="13.5"/>
  <cols>
    <col min="2" max="2" width="4.625" bestFit="1" customWidth="1"/>
    <col min="3" max="3" width="15.625" customWidth="1"/>
    <col min="4" max="4" width="14.625" customWidth="1"/>
    <col min="5" max="5" width="2.5" bestFit="1" customWidth="1"/>
    <col min="6" max="6" width="18.625" customWidth="1"/>
    <col min="7" max="7" width="2.5" bestFit="1" customWidth="1"/>
    <col min="9" max="9" width="3.125" bestFit="1" customWidth="1"/>
    <col min="10" max="10" width="15.625" customWidth="1"/>
    <col min="11" max="11" width="14.625" customWidth="1"/>
    <col min="12" max="12" width="2.5" bestFit="1" customWidth="1"/>
    <col min="13" max="13" width="18.625" customWidth="1"/>
    <col min="14" max="14" width="2.5" bestFit="1" customWidth="1"/>
  </cols>
  <sheetData>
    <row r="1" spans="1:14" ht="24.95" customHeight="1">
      <c r="A1" s="335" t="s">
        <v>638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</row>
    <row r="2" spans="1:14" ht="24.95" customHeight="1">
      <c r="A2" s="335" t="s">
        <v>639</v>
      </c>
      <c r="B2" s="335"/>
      <c r="C2" s="335"/>
      <c r="D2" s="335"/>
      <c r="E2" s="335"/>
      <c r="F2" s="335"/>
      <c r="G2" s="335"/>
      <c r="H2" s="335" t="s">
        <v>661</v>
      </c>
      <c r="I2" s="335"/>
      <c r="J2" s="335"/>
      <c r="K2" s="335"/>
      <c r="L2" s="335"/>
      <c r="M2" s="335"/>
      <c r="N2" s="335"/>
    </row>
    <row r="3" spans="1:14" ht="24.95" customHeight="1">
      <c r="A3" s="335"/>
      <c r="B3" s="335">
        <v>1</v>
      </c>
      <c r="C3" s="335"/>
      <c r="D3" s="335"/>
      <c r="E3" s="335" t="s">
        <v>659</v>
      </c>
      <c r="F3" s="335"/>
      <c r="G3" s="335" t="s">
        <v>660</v>
      </c>
      <c r="H3" s="335"/>
      <c r="I3" s="368">
        <v>1</v>
      </c>
      <c r="J3" s="335">
        <v>3604880</v>
      </c>
      <c r="K3" s="335" t="s">
        <v>714</v>
      </c>
      <c r="L3" s="335" t="s">
        <v>666</v>
      </c>
      <c r="M3" s="335" t="s">
        <v>716</v>
      </c>
      <c r="N3" s="335" t="s">
        <v>660</v>
      </c>
    </row>
    <row r="4" spans="1:14" ht="24.95" customHeight="1">
      <c r="A4" s="335" t="s">
        <v>640</v>
      </c>
      <c r="B4" s="335"/>
      <c r="C4" s="335"/>
      <c r="D4" s="335"/>
      <c r="E4" s="335" t="s">
        <v>659</v>
      </c>
      <c r="F4" s="335"/>
      <c r="G4" s="335" t="s">
        <v>660</v>
      </c>
      <c r="H4" s="335"/>
      <c r="I4" s="368"/>
      <c r="J4" s="335">
        <v>3604993</v>
      </c>
      <c r="K4" s="335" t="s">
        <v>715</v>
      </c>
      <c r="L4" s="335" t="s">
        <v>666</v>
      </c>
      <c r="M4" s="335" t="s">
        <v>716</v>
      </c>
      <c r="N4" s="335" t="s">
        <v>660</v>
      </c>
    </row>
    <row r="5" spans="1:14" ht="24.95" customHeight="1">
      <c r="A5" s="335"/>
      <c r="B5" s="335">
        <v>1</v>
      </c>
      <c r="C5" s="335">
        <v>3604857</v>
      </c>
      <c r="D5" s="335" t="s">
        <v>809</v>
      </c>
      <c r="E5" s="335" t="s">
        <v>659</v>
      </c>
      <c r="F5" s="335" t="s">
        <v>716</v>
      </c>
      <c r="G5" s="335" t="s">
        <v>660</v>
      </c>
      <c r="H5" s="335"/>
      <c r="I5" s="368">
        <v>2</v>
      </c>
      <c r="J5" s="335">
        <v>3604907</v>
      </c>
      <c r="K5" s="335" t="s">
        <v>717</v>
      </c>
      <c r="L5" s="335" t="s">
        <v>666</v>
      </c>
      <c r="M5" s="335" t="s">
        <v>718</v>
      </c>
      <c r="N5" s="335" t="s">
        <v>660</v>
      </c>
    </row>
    <row r="6" spans="1:14" ht="24.95" customHeight="1">
      <c r="A6" s="335"/>
      <c r="B6" s="335">
        <v>2</v>
      </c>
      <c r="C6" s="335">
        <v>3604881</v>
      </c>
      <c r="D6" s="335" t="s">
        <v>810</v>
      </c>
      <c r="E6" s="335" t="s">
        <v>659</v>
      </c>
      <c r="F6" s="335" t="s">
        <v>748</v>
      </c>
      <c r="G6" s="335" t="s">
        <v>660</v>
      </c>
      <c r="H6" s="335"/>
      <c r="I6" s="368"/>
      <c r="J6" s="335">
        <v>3604859</v>
      </c>
      <c r="K6" s="335" t="s">
        <v>719</v>
      </c>
      <c r="L6" s="335" t="s">
        <v>666</v>
      </c>
      <c r="M6" s="335" t="s">
        <v>716</v>
      </c>
      <c r="N6" s="335" t="s">
        <v>660</v>
      </c>
    </row>
    <row r="7" spans="1:14" ht="24.95" customHeight="1">
      <c r="A7" s="335"/>
      <c r="B7" s="335">
        <v>3</v>
      </c>
      <c r="C7" s="335">
        <v>3604781</v>
      </c>
      <c r="D7" s="335" t="s">
        <v>811</v>
      </c>
      <c r="E7" s="335" t="s">
        <v>659</v>
      </c>
      <c r="F7" s="335" t="s">
        <v>763</v>
      </c>
      <c r="G7" s="335" t="s">
        <v>660</v>
      </c>
      <c r="H7" s="335"/>
      <c r="I7" s="368">
        <v>3</v>
      </c>
      <c r="J7" s="335">
        <v>3604869</v>
      </c>
      <c r="K7" s="335" t="s">
        <v>720</v>
      </c>
      <c r="L7" s="335" t="s">
        <v>666</v>
      </c>
      <c r="M7" s="335" t="s">
        <v>722</v>
      </c>
      <c r="N7" s="335" t="s">
        <v>667</v>
      </c>
    </row>
    <row r="8" spans="1:14" ht="24.95" customHeight="1">
      <c r="A8" s="335"/>
      <c r="B8" s="335">
        <v>4</v>
      </c>
      <c r="C8" s="335">
        <v>3604851</v>
      </c>
      <c r="D8" s="335" t="s">
        <v>813</v>
      </c>
      <c r="E8" s="335" t="s">
        <v>659</v>
      </c>
      <c r="F8" s="335" t="s">
        <v>812</v>
      </c>
      <c r="G8" s="335" t="s">
        <v>660</v>
      </c>
      <c r="H8" s="335"/>
      <c r="I8" s="368"/>
      <c r="J8" s="335">
        <v>3604998</v>
      </c>
      <c r="K8" s="335" t="s">
        <v>721</v>
      </c>
      <c r="L8" s="335" t="s">
        <v>666</v>
      </c>
      <c r="M8" s="335" t="s">
        <v>722</v>
      </c>
      <c r="N8" s="335" t="s">
        <v>667</v>
      </c>
    </row>
    <row r="9" spans="1:14" ht="24.95" customHeight="1">
      <c r="A9" s="335"/>
      <c r="B9" s="335">
        <v>5</v>
      </c>
      <c r="C9" s="335">
        <v>3604859</v>
      </c>
      <c r="D9" s="335" t="s">
        <v>814</v>
      </c>
      <c r="E9" s="335" t="s">
        <v>659</v>
      </c>
      <c r="F9" s="335" t="s">
        <v>815</v>
      </c>
      <c r="G9" s="335" t="s">
        <v>660</v>
      </c>
      <c r="H9" s="335"/>
      <c r="I9" s="368">
        <v>4</v>
      </c>
      <c r="J9" s="335">
        <v>3604833</v>
      </c>
      <c r="K9" s="335" t="s">
        <v>723</v>
      </c>
      <c r="L9" s="335" t="s">
        <v>666</v>
      </c>
      <c r="M9" s="335" t="s">
        <v>725</v>
      </c>
      <c r="N9" s="335" t="s">
        <v>667</v>
      </c>
    </row>
    <row r="10" spans="1:14" ht="24.95" customHeight="1">
      <c r="A10" s="335"/>
      <c r="B10" s="335">
        <v>6</v>
      </c>
      <c r="C10" s="335">
        <v>3604938</v>
      </c>
      <c r="D10" s="335" t="s">
        <v>816</v>
      </c>
      <c r="E10" s="335" t="s">
        <v>659</v>
      </c>
      <c r="F10" s="335" t="s">
        <v>722</v>
      </c>
      <c r="G10" s="335" t="s">
        <v>660</v>
      </c>
      <c r="H10" s="335"/>
      <c r="I10" s="368"/>
      <c r="J10" s="335">
        <v>3604504</v>
      </c>
      <c r="K10" s="335" t="s">
        <v>724</v>
      </c>
      <c r="L10" s="335" t="s">
        <v>666</v>
      </c>
      <c r="M10" s="335" t="s">
        <v>725</v>
      </c>
      <c r="N10" s="335" t="s">
        <v>667</v>
      </c>
    </row>
    <row r="11" spans="1:14" ht="24.95" customHeight="1">
      <c r="A11" s="335"/>
      <c r="B11" s="335">
        <v>7</v>
      </c>
      <c r="C11" s="335">
        <v>3604932</v>
      </c>
      <c r="D11" s="335" t="s">
        <v>817</v>
      </c>
      <c r="E11" s="335" t="s">
        <v>659</v>
      </c>
      <c r="F11" s="335" t="s">
        <v>815</v>
      </c>
      <c r="G11" s="335" t="s">
        <v>660</v>
      </c>
      <c r="H11" s="335"/>
      <c r="I11" s="335"/>
      <c r="J11" s="335"/>
      <c r="K11" s="335"/>
      <c r="L11" s="335"/>
      <c r="M11" s="335"/>
      <c r="N11" s="335"/>
    </row>
    <row r="12" spans="1:14" ht="24.95" customHeight="1">
      <c r="A12" s="335"/>
      <c r="B12" s="335">
        <v>8</v>
      </c>
      <c r="C12" s="335">
        <v>3604868</v>
      </c>
      <c r="D12" s="335" t="s">
        <v>819</v>
      </c>
      <c r="E12" s="335" t="s">
        <v>659</v>
      </c>
      <c r="F12" s="335" t="s">
        <v>818</v>
      </c>
      <c r="G12" s="335" t="s">
        <v>660</v>
      </c>
      <c r="H12" s="335" t="s">
        <v>497</v>
      </c>
      <c r="I12" s="335"/>
      <c r="J12" s="335"/>
      <c r="K12" s="335"/>
      <c r="L12" s="335"/>
      <c r="M12" s="335"/>
      <c r="N12" s="335"/>
    </row>
    <row r="13" spans="1:14" ht="24.95" customHeight="1">
      <c r="A13" s="335"/>
      <c r="B13" s="335">
        <v>9</v>
      </c>
      <c r="C13" s="335">
        <v>3604869</v>
      </c>
      <c r="D13" s="335" t="s">
        <v>720</v>
      </c>
      <c r="E13" s="335" t="s">
        <v>659</v>
      </c>
      <c r="F13" s="335" t="s">
        <v>820</v>
      </c>
      <c r="G13" s="335" t="s">
        <v>660</v>
      </c>
      <c r="H13" s="335"/>
      <c r="I13" s="368">
        <v>1</v>
      </c>
      <c r="J13" s="335">
        <v>3604747</v>
      </c>
      <c r="K13" s="335" t="s">
        <v>726</v>
      </c>
      <c r="L13" s="335" t="s">
        <v>666</v>
      </c>
      <c r="M13" s="335" t="s">
        <v>727</v>
      </c>
      <c r="N13" s="335" t="s">
        <v>667</v>
      </c>
    </row>
    <row r="14" spans="1:14" ht="24.95" customHeight="1">
      <c r="A14" s="335" t="s">
        <v>496</v>
      </c>
      <c r="B14" s="335"/>
      <c r="C14" s="335"/>
      <c r="D14" s="335"/>
      <c r="E14" s="335"/>
      <c r="F14" s="335"/>
      <c r="G14" s="335"/>
      <c r="H14" s="335"/>
      <c r="I14" s="368"/>
      <c r="J14" s="335">
        <v>3604757</v>
      </c>
      <c r="K14" s="335" t="s">
        <v>728</v>
      </c>
      <c r="L14" s="335" t="s">
        <v>666</v>
      </c>
      <c r="M14" s="335" t="s">
        <v>727</v>
      </c>
      <c r="N14" s="335" t="s">
        <v>667</v>
      </c>
    </row>
    <row r="15" spans="1:14" ht="24.95" customHeight="1">
      <c r="A15" s="335"/>
      <c r="B15" s="335">
        <v>1</v>
      </c>
      <c r="C15" s="335">
        <v>3604883</v>
      </c>
      <c r="D15" s="335" t="s">
        <v>793</v>
      </c>
      <c r="E15" s="335" t="s">
        <v>659</v>
      </c>
      <c r="F15" s="335" t="s">
        <v>794</v>
      </c>
      <c r="G15" s="335" t="s">
        <v>660</v>
      </c>
      <c r="H15" s="335"/>
      <c r="I15" s="368">
        <v>2</v>
      </c>
      <c r="J15" s="335">
        <v>3604889</v>
      </c>
      <c r="K15" s="335" t="s">
        <v>729</v>
      </c>
      <c r="L15" s="335" t="s">
        <v>666</v>
      </c>
      <c r="M15" s="335" t="s">
        <v>725</v>
      </c>
      <c r="N15" s="335" t="s">
        <v>667</v>
      </c>
    </row>
    <row r="16" spans="1:14" ht="24.95" customHeight="1">
      <c r="A16" s="335"/>
      <c r="B16" s="335">
        <v>2</v>
      </c>
      <c r="C16" s="335">
        <v>3604982</v>
      </c>
      <c r="D16" s="335" t="s">
        <v>796</v>
      </c>
      <c r="E16" s="335" t="s">
        <v>659</v>
      </c>
      <c r="F16" s="335" t="s">
        <v>795</v>
      </c>
      <c r="G16" s="335" t="s">
        <v>660</v>
      </c>
      <c r="H16" s="335"/>
      <c r="I16" s="368"/>
      <c r="J16" s="335">
        <v>3604887</v>
      </c>
      <c r="K16" s="335" t="s">
        <v>730</v>
      </c>
      <c r="L16" s="335" t="s">
        <v>666</v>
      </c>
      <c r="M16" s="335" t="s">
        <v>725</v>
      </c>
      <c r="N16" s="335" t="s">
        <v>667</v>
      </c>
    </row>
    <row r="17" spans="1:14" ht="24.95" customHeight="1">
      <c r="A17" s="335"/>
      <c r="B17" s="335">
        <v>3</v>
      </c>
      <c r="C17" s="335">
        <v>3604844</v>
      </c>
      <c r="D17" s="335" t="s">
        <v>797</v>
      </c>
      <c r="E17" s="335" t="s">
        <v>659</v>
      </c>
      <c r="F17" s="335" t="s">
        <v>795</v>
      </c>
      <c r="G17" s="335" t="s">
        <v>660</v>
      </c>
      <c r="H17" s="335"/>
      <c r="I17" s="368">
        <v>3</v>
      </c>
      <c r="J17" s="335"/>
      <c r="K17" s="335"/>
      <c r="L17" s="335" t="s">
        <v>666</v>
      </c>
      <c r="M17" s="335"/>
      <c r="N17" s="335" t="s">
        <v>667</v>
      </c>
    </row>
    <row r="18" spans="1:14" ht="24.95" customHeight="1">
      <c r="A18" s="335"/>
      <c r="B18" s="335">
        <v>4</v>
      </c>
      <c r="C18" s="335">
        <v>3604981</v>
      </c>
      <c r="D18" s="335" t="s">
        <v>798</v>
      </c>
      <c r="E18" s="335" t="s">
        <v>659</v>
      </c>
      <c r="F18" s="335" t="s">
        <v>727</v>
      </c>
      <c r="G18" s="335" t="s">
        <v>660</v>
      </c>
      <c r="H18" s="335"/>
      <c r="I18" s="368"/>
      <c r="J18" s="335"/>
      <c r="K18" s="335"/>
      <c r="L18" s="335" t="s">
        <v>666</v>
      </c>
      <c r="M18" s="335"/>
      <c r="N18" s="335" t="s">
        <v>667</v>
      </c>
    </row>
    <row r="19" spans="1:14" ht="24.95" customHeight="1">
      <c r="A19" s="335"/>
      <c r="B19" s="335">
        <v>5</v>
      </c>
      <c r="C19" s="335">
        <v>3604754</v>
      </c>
      <c r="D19" s="335" t="s">
        <v>799</v>
      </c>
      <c r="E19" s="335" t="s">
        <v>659</v>
      </c>
      <c r="F19" s="335" t="s">
        <v>800</v>
      </c>
      <c r="G19" s="335" t="s">
        <v>660</v>
      </c>
      <c r="H19" s="335"/>
      <c r="I19" s="335"/>
      <c r="J19" s="335"/>
      <c r="K19" s="335"/>
      <c r="L19" s="335"/>
      <c r="M19" s="335"/>
      <c r="N19" s="335"/>
    </row>
    <row r="20" spans="1:14" ht="24.95" customHeight="1">
      <c r="A20" s="335"/>
      <c r="B20" s="335">
        <v>6</v>
      </c>
      <c r="C20" s="335">
        <v>3604891</v>
      </c>
      <c r="D20" s="335" t="s">
        <v>801</v>
      </c>
      <c r="E20" s="335" t="s">
        <v>659</v>
      </c>
      <c r="F20" s="335" t="s">
        <v>794</v>
      </c>
      <c r="G20" s="335" t="s">
        <v>660</v>
      </c>
      <c r="H20" s="335" t="s">
        <v>540</v>
      </c>
      <c r="I20" s="335"/>
      <c r="J20" s="335"/>
      <c r="K20" s="335"/>
      <c r="L20" s="335"/>
      <c r="M20" s="335"/>
      <c r="N20" s="335"/>
    </row>
    <row r="21" spans="1:14" ht="24.95" customHeight="1">
      <c r="A21" s="335"/>
      <c r="B21" s="335">
        <v>7</v>
      </c>
      <c r="C21" s="335">
        <v>3604739</v>
      </c>
      <c r="D21" s="335" t="s">
        <v>802</v>
      </c>
      <c r="E21" s="335" t="s">
        <v>659</v>
      </c>
      <c r="F21" s="335" t="s">
        <v>775</v>
      </c>
      <c r="G21" s="335" t="s">
        <v>660</v>
      </c>
      <c r="H21" s="335"/>
      <c r="I21" s="368">
        <v>1</v>
      </c>
      <c r="J21" s="338">
        <v>3604984</v>
      </c>
      <c r="K21" s="338" t="s">
        <v>731</v>
      </c>
      <c r="L21" s="338" t="s">
        <v>5</v>
      </c>
      <c r="M21" s="338" t="str">
        <f>VLOOKUP(I21,[1]U12BDL!$B$17:$H$170,4,0)</f>
        <v>ＫＣＪＴＡ</v>
      </c>
      <c r="N21" s="339" t="s">
        <v>6</v>
      </c>
    </row>
    <row r="22" spans="1:14" ht="24.95" customHeight="1">
      <c r="A22" s="335"/>
      <c r="B22" s="335">
        <v>8</v>
      </c>
      <c r="C22" s="335">
        <v>3604669</v>
      </c>
      <c r="D22" s="335" t="s">
        <v>804</v>
      </c>
      <c r="E22" s="335" t="s">
        <v>659</v>
      </c>
      <c r="F22" s="335" t="s">
        <v>803</v>
      </c>
      <c r="G22" s="335" t="s">
        <v>660</v>
      </c>
      <c r="H22" s="335"/>
      <c r="I22" s="368"/>
      <c r="J22" s="336">
        <v>3604995</v>
      </c>
      <c r="K22" s="336" t="s">
        <v>732</v>
      </c>
      <c r="L22" s="336" t="s">
        <v>713</v>
      </c>
      <c r="M22" s="336" t="str">
        <f>VLOOKUP(I21,[1]U12BDL!$B$17:$H$170,7,0)</f>
        <v>ＫＣＪＴＡ</v>
      </c>
      <c r="N22" s="337" t="s">
        <v>6</v>
      </c>
    </row>
    <row r="23" spans="1:14" ht="24.95" customHeight="1">
      <c r="A23" s="335"/>
      <c r="B23" s="335">
        <v>9</v>
      </c>
      <c r="C23" s="335">
        <v>3604884</v>
      </c>
      <c r="D23" s="335" t="s">
        <v>805</v>
      </c>
      <c r="E23" s="335" t="s">
        <v>659</v>
      </c>
      <c r="F23" s="335" t="s">
        <v>794</v>
      </c>
      <c r="G23" s="335" t="s">
        <v>660</v>
      </c>
      <c r="H23" s="335"/>
      <c r="I23" s="368">
        <v>2</v>
      </c>
      <c r="J23" s="335">
        <v>3604957</v>
      </c>
      <c r="K23" s="335" t="s">
        <v>733</v>
      </c>
      <c r="L23" s="338" t="s">
        <v>5</v>
      </c>
      <c r="M23" s="335" t="s">
        <v>735</v>
      </c>
      <c r="N23" s="339" t="s">
        <v>6</v>
      </c>
    </row>
    <row r="24" spans="1:14" ht="24.95" customHeight="1">
      <c r="A24" s="335"/>
      <c r="B24" s="335">
        <v>10</v>
      </c>
      <c r="C24" s="335">
        <v>3604722</v>
      </c>
      <c r="D24" s="335" t="s">
        <v>806</v>
      </c>
      <c r="E24" s="335" t="s">
        <v>659</v>
      </c>
      <c r="F24" s="335" t="s">
        <v>785</v>
      </c>
      <c r="G24" s="335" t="s">
        <v>660</v>
      </c>
      <c r="H24" s="335"/>
      <c r="I24" s="368"/>
      <c r="J24" s="336">
        <v>3604958</v>
      </c>
      <c r="K24" s="336" t="s">
        <v>734</v>
      </c>
      <c r="L24" s="336" t="s">
        <v>713</v>
      </c>
      <c r="M24" s="335" t="s">
        <v>735</v>
      </c>
      <c r="N24" s="337" t="s">
        <v>6</v>
      </c>
    </row>
    <row r="25" spans="1:14" ht="24.95" customHeight="1">
      <c r="A25" s="335"/>
      <c r="B25" s="335">
        <v>11</v>
      </c>
      <c r="C25" s="335">
        <v>3604886</v>
      </c>
      <c r="D25" s="335" t="s">
        <v>807</v>
      </c>
      <c r="E25" s="335" t="s">
        <v>659</v>
      </c>
      <c r="F25" s="335" t="s">
        <v>794</v>
      </c>
      <c r="G25" s="335" t="s">
        <v>660</v>
      </c>
      <c r="H25" s="335"/>
      <c r="I25" s="368">
        <v>3</v>
      </c>
      <c r="J25" s="335">
        <v>3604962</v>
      </c>
      <c r="K25" s="335" t="s">
        <v>736</v>
      </c>
      <c r="L25" s="335" t="s">
        <v>666</v>
      </c>
      <c r="M25" s="335" t="s">
        <v>738</v>
      </c>
      <c r="N25" s="335" t="s">
        <v>667</v>
      </c>
    </row>
    <row r="26" spans="1:14" ht="24.95" customHeight="1">
      <c r="A26" s="335"/>
      <c r="B26" s="335">
        <v>12</v>
      </c>
      <c r="C26" s="335">
        <v>3604888</v>
      </c>
      <c r="D26" s="335" t="s">
        <v>808</v>
      </c>
      <c r="E26" s="335" t="s">
        <v>659</v>
      </c>
      <c r="F26" s="335" t="s">
        <v>748</v>
      </c>
      <c r="G26" s="335" t="s">
        <v>660</v>
      </c>
      <c r="H26" s="335"/>
      <c r="I26" s="368"/>
      <c r="J26" s="335">
        <v>3604945</v>
      </c>
      <c r="K26" s="335" t="s">
        <v>737</v>
      </c>
      <c r="L26" s="335" t="s">
        <v>666</v>
      </c>
      <c r="M26" s="335" t="s">
        <v>739</v>
      </c>
      <c r="N26" s="335" t="s">
        <v>667</v>
      </c>
    </row>
    <row r="27" spans="1:14" ht="24.95" customHeight="1">
      <c r="A27" s="335" t="s">
        <v>740</v>
      </c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</row>
    <row r="28" spans="1:14" ht="24.95" customHeight="1">
      <c r="A28" s="335"/>
      <c r="B28" s="335">
        <v>1</v>
      </c>
      <c r="C28" s="335">
        <v>3604808</v>
      </c>
      <c r="D28" s="335" t="s">
        <v>772</v>
      </c>
      <c r="E28" s="335" t="s">
        <v>773</v>
      </c>
      <c r="F28" s="335" t="s">
        <v>774</v>
      </c>
      <c r="G28" s="335" t="s">
        <v>660</v>
      </c>
      <c r="H28" s="335"/>
      <c r="I28" s="335"/>
      <c r="J28" s="335"/>
      <c r="K28" s="335"/>
      <c r="L28" s="335"/>
      <c r="M28" s="335"/>
      <c r="N28" s="335"/>
    </row>
    <row r="29" spans="1:14" ht="24.95" customHeight="1">
      <c r="A29" s="335"/>
      <c r="B29" s="335">
        <v>2</v>
      </c>
      <c r="C29" s="335">
        <v>3604935</v>
      </c>
      <c r="D29" s="335" t="s">
        <v>776</v>
      </c>
      <c r="E29" s="335" t="s">
        <v>659</v>
      </c>
      <c r="F29" s="335" t="s">
        <v>775</v>
      </c>
      <c r="G29" s="335" t="s">
        <v>660</v>
      </c>
      <c r="H29" s="335"/>
      <c r="I29" s="335"/>
      <c r="J29" s="335"/>
      <c r="K29" s="335"/>
      <c r="L29" s="335"/>
      <c r="M29" s="335"/>
      <c r="N29" s="335"/>
    </row>
    <row r="30" spans="1:14" ht="24.95" customHeight="1">
      <c r="A30" s="335"/>
      <c r="B30" s="335">
        <v>3</v>
      </c>
      <c r="C30" s="335">
        <v>3604944</v>
      </c>
      <c r="D30" s="335" t="s">
        <v>777</v>
      </c>
      <c r="E30" s="335" t="s">
        <v>659</v>
      </c>
      <c r="F30" s="335" t="s">
        <v>778</v>
      </c>
      <c r="G30" s="335" t="s">
        <v>660</v>
      </c>
      <c r="H30" s="335"/>
      <c r="I30" s="335"/>
      <c r="J30" s="335"/>
      <c r="K30" s="335"/>
      <c r="L30" s="335"/>
      <c r="M30" s="335"/>
      <c r="N30" s="335"/>
    </row>
    <row r="31" spans="1:14" ht="24.95" customHeight="1">
      <c r="A31" s="335"/>
      <c r="B31" s="335">
        <v>4</v>
      </c>
      <c r="C31" s="335">
        <v>3604893</v>
      </c>
      <c r="D31" s="335" t="s">
        <v>780</v>
      </c>
      <c r="E31" s="335" t="s">
        <v>659</v>
      </c>
      <c r="F31" s="335" t="s">
        <v>779</v>
      </c>
      <c r="G31" s="335" t="s">
        <v>660</v>
      </c>
      <c r="H31" s="335"/>
      <c r="I31" s="335"/>
      <c r="J31" s="335"/>
      <c r="K31" s="335"/>
      <c r="L31" s="335"/>
      <c r="M31" s="335"/>
      <c r="N31" s="335"/>
    </row>
    <row r="32" spans="1:14" ht="24.95" customHeight="1">
      <c r="A32" s="335"/>
      <c r="B32" s="335">
        <v>5</v>
      </c>
      <c r="C32" s="335">
        <v>3604909</v>
      </c>
      <c r="D32" s="335" t="s">
        <v>781</v>
      </c>
      <c r="E32" s="335" t="s">
        <v>659</v>
      </c>
      <c r="F32" s="335" t="s">
        <v>748</v>
      </c>
      <c r="G32" s="335" t="s">
        <v>660</v>
      </c>
      <c r="H32" s="335"/>
      <c r="I32" s="335"/>
      <c r="J32" s="335"/>
      <c r="K32" s="335"/>
      <c r="L32" s="335"/>
      <c r="M32" s="335"/>
      <c r="N32" s="335"/>
    </row>
    <row r="33" spans="1:14" ht="24.95" customHeight="1">
      <c r="A33" s="335"/>
      <c r="B33" s="335">
        <v>6</v>
      </c>
      <c r="C33" s="335">
        <v>3604917</v>
      </c>
      <c r="D33" s="335" t="s">
        <v>783</v>
      </c>
      <c r="E33" s="335" t="s">
        <v>659</v>
      </c>
      <c r="F33" s="335" t="s">
        <v>782</v>
      </c>
      <c r="G33" s="335" t="s">
        <v>660</v>
      </c>
      <c r="H33" s="335"/>
      <c r="I33" s="335"/>
      <c r="J33" s="335"/>
      <c r="K33" s="335"/>
      <c r="L33" s="335"/>
      <c r="M33" s="335"/>
      <c r="N33" s="335"/>
    </row>
    <row r="34" spans="1:14" ht="24.95" customHeight="1">
      <c r="A34" s="335"/>
      <c r="B34" s="335">
        <v>7</v>
      </c>
      <c r="C34" s="335">
        <v>3604963</v>
      </c>
      <c r="D34" s="335" t="s">
        <v>784</v>
      </c>
      <c r="E34" s="335" t="s">
        <v>659</v>
      </c>
      <c r="F34" s="335" t="s">
        <v>785</v>
      </c>
      <c r="G34" s="335" t="s">
        <v>660</v>
      </c>
      <c r="H34" s="335"/>
      <c r="I34" s="335"/>
      <c r="J34" s="335"/>
      <c r="K34" s="335"/>
      <c r="L34" s="335"/>
      <c r="M34" s="335"/>
      <c r="N34" s="335"/>
    </row>
    <row r="35" spans="1:14" ht="24.95" customHeight="1">
      <c r="A35" s="335"/>
      <c r="B35" s="335">
        <v>8</v>
      </c>
      <c r="C35" s="335">
        <v>3604882</v>
      </c>
      <c r="D35" s="335" t="s">
        <v>786</v>
      </c>
      <c r="E35" s="335" t="s">
        <v>659</v>
      </c>
      <c r="F35" s="335" t="s">
        <v>774</v>
      </c>
      <c r="G35" s="335" t="s">
        <v>660</v>
      </c>
      <c r="H35" s="335"/>
      <c r="I35" s="335"/>
      <c r="J35" s="335"/>
      <c r="K35" s="335"/>
      <c r="L35" s="335"/>
      <c r="M35" s="335"/>
      <c r="N35" s="335"/>
    </row>
    <row r="36" spans="1:14" ht="24.95" customHeight="1">
      <c r="A36" s="335"/>
      <c r="B36" s="335">
        <v>9</v>
      </c>
      <c r="C36" s="335">
        <v>3604937</v>
      </c>
      <c r="D36" s="335" t="s">
        <v>787</v>
      </c>
      <c r="E36" s="335" t="s">
        <v>659</v>
      </c>
      <c r="F36" s="335" t="s">
        <v>775</v>
      </c>
      <c r="G36" s="335" t="s">
        <v>660</v>
      </c>
      <c r="H36" s="335"/>
      <c r="I36" s="335"/>
      <c r="J36" s="335"/>
      <c r="K36" s="335"/>
      <c r="L36" s="335"/>
      <c r="M36" s="335"/>
      <c r="N36" s="335"/>
    </row>
    <row r="37" spans="1:14" ht="24.95" customHeight="1">
      <c r="A37" s="335"/>
      <c r="B37" s="335">
        <v>10</v>
      </c>
      <c r="C37" s="335">
        <v>3604865</v>
      </c>
      <c r="D37" s="335" t="s">
        <v>788</v>
      </c>
      <c r="E37" s="335" t="s">
        <v>659</v>
      </c>
      <c r="F37" s="335" t="s">
        <v>748</v>
      </c>
      <c r="G37" s="335" t="s">
        <v>660</v>
      </c>
      <c r="H37" s="335"/>
      <c r="I37" s="335"/>
      <c r="J37" s="335"/>
      <c r="K37" s="335"/>
      <c r="L37" s="335"/>
      <c r="M37" s="335"/>
      <c r="N37" s="335"/>
    </row>
    <row r="38" spans="1:14" ht="24.95" customHeight="1">
      <c r="A38" s="335"/>
      <c r="B38" s="335">
        <v>11</v>
      </c>
      <c r="C38" s="335">
        <v>3604961</v>
      </c>
      <c r="D38" s="335" t="s">
        <v>789</v>
      </c>
      <c r="E38" s="335" t="s">
        <v>659</v>
      </c>
      <c r="F38" s="335" t="s">
        <v>790</v>
      </c>
      <c r="G38" s="335" t="s">
        <v>660</v>
      </c>
      <c r="H38" s="335"/>
      <c r="I38" s="335"/>
      <c r="J38" s="335"/>
      <c r="K38" s="335"/>
      <c r="L38" s="335"/>
      <c r="M38" s="335"/>
      <c r="N38" s="335"/>
    </row>
    <row r="39" spans="1:14" ht="24.95" customHeight="1">
      <c r="A39" s="335"/>
      <c r="B39" s="335">
        <v>12</v>
      </c>
      <c r="C39" s="335">
        <v>3604764</v>
      </c>
      <c r="D39" s="335" t="s">
        <v>791</v>
      </c>
      <c r="E39" s="335" t="s">
        <v>659</v>
      </c>
      <c r="F39" s="335" t="s">
        <v>775</v>
      </c>
      <c r="G39" s="335" t="s">
        <v>660</v>
      </c>
      <c r="H39" s="335"/>
      <c r="I39" s="335"/>
      <c r="J39" s="335"/>
      <c r="K39" s="335"/>
      <c r="L39" s="335"/>
      <c r="M39" s="335"/>
      <c r="N39" s="335"/>
    </row>
    <row r="40" spans="1:14" ht="24.95" customHeight="1">
      <c r="A40" s="335"/>
      <c r="B40" s="335">
        <v>13</v>
      </c>
      <c r="C40" s="335">
        <v>3604957</v>
      </c>
      <c r="D40" s="335" t="s">
        <v>733</v>
      </c>
      <c r="E40" s="335" t="s">
        <v>659</v>
      </c>
      <c r="F40" s="335" t="s">
        <v>792</v>
      </c>
      <c r="G40" s="335" t="s">
        <v>660</v>
      </c>
      <c r="H40" s="335"/>
      <c r="I40" s="335"/>
      <c r="J40" s="335"/>
      <c r="K40" s="335"/>
      <c r="L40" s="335"/>
      <c r="M40" s="335"/>
      <c r="N40" s="335"/>
    </row>
  </sheetData>
  <mergeCells count="10">
    <mergeCell ref="I17:I18"/>
    <mergeCell ref="I21:I22"/>
    <mergeCell ref="I23:I24"/>
    <mergeCell ref="I25:I26"/>
    <mergeCell ref="I3:I4"/>
    <mergeCell ref="I5:I6"/>
    <mergeCell ref="I7:I8"/>
    <mergeCell ref="I9:I10"/>
    <mergeCell ref="I13:I14"/>
    <mergeCell ref="I15:I16"/>
  </mergeCells>
  <phoneticPr fontId="2"/>
  <pageMargins left="0.7" right="0.7" top="0.75" bottom="0.75" header="0.3" footer="0.3"/>
  <pageSetup paperSize="9" scale="5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D20" sqref="D20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4" t="s">
        <v>368</v>
      </c>
      <c r="B1" s="355"/>
      <c r="C1" s="355"/>
      <c r="D1" s="355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369</v>
      </c>
      <c r="C3" s="226"/>
      <c r="D3" s="227" t="s">
        <v>370</v>
      </c>
    </row>
    <row r="4" spans="1:7" ht="54">
      <c r="A4" s="225">
        <v>2</v>
      </c>
      <c r="B4" s="226" t="s">
        <v>371</v>
      </c>
      <c r="C4" s="226"/>
      <c r="D4" s="227" t="s">
        <v>372</v>
      </c>
    </row>
    <row r="5" spans="1:7">
      <c r="A5" s="225">
        <v>3</v>
      </c>
      <c r="B5" s="226" t="s">
        <v>373</v>
      </c>
      <c r="C5" s="226"/>
      <c r="D5" s="228" t="s">
        <v>374</v>
      </c>
    </row>
    <row r="6" spans="1:7">
      <c r="A6" s="225"/>
      <c r="B6" s="226"/>
      <c r="C6" s="226"/>
      <c r="D6" s="229" t="s">
        <v>375</v>
      </c>
    </row>
    <row r="7" spans="1:7">
      <c r="A7" s="225"/>
      <c r="B7" s="226"/>
      <c r="C7" s="226"/>
      <c r="D7" s="229" t="s">
        <v>376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377</v>
      </c>
      <c r="C9" s="226"/>
      <c r="D9" s="356" t="s">
        <v>378</v>
      </c>
      <c r="E9" s="356"/>
      <c r="F9" s="356"/>
      <c r="G9" s="356"/>
    </row>
    <row r="10" spans="1:7" ht="27">
      <c r="A10" s="225">
        <v>5</v>
      </c>
      <c r="B10" s="226" t="s">
        <v>379</v>
      </c>
      <c r="C10" s="226"/>
      <c r="D10" s="227" t="s">
        <v>380</v>
      </c>
    </row>
    <row r="11" spans="1:7" ht="27">
      <c r="A11" s="225">
        <v>6</v>
      </c>
      <c r="B11" s="226" t="s">
        <v>381</v>
      </c>
      <c r="C11" s="226"/>
      <c r="D11" s="227" t="s">
        <v>382</v>
      </c>
    </row>
    <row r="12" spans="1:7" ht="40.5">
      <c r="A12" s="225">
        <v>7</v>
      </c>
      <c r="B12" s="226" t="s">
        <v>383</v>
      </c>
      <c r="C12" s="226"/>
      <c r="D12" s="227" t="s">
        <v>384</v>
      </c>
    </row>
    <row r="13" spans="1:7" ht="40.5">
      <c r="A13" s="225">
        <v>8</v>
      </c>
      <c r="B13" s="226" t="s">
        <v>385</v>
      </c>
      <c r="C13" s="226"/>
      <c r="D13" s="227" t="s">
        <v>386</v>
      </c>
    </row>
    <row r="14" spans="1:7" ht="27">
      <c r="A14" s="225">
        <v>9</v>
      </c>
      <c r="B14" s="226" t="s">
        <v>387</v>
      </c>
      <c r="C14" s="226"/>
      <c r="D14" s="227" t="s">
        <v>388</v>
      </c>
    </row>
    <row r="15" spans="1:7" ht="40.5">
      <c r="A15" s="225">
        <v>10</v>
      </c>
      <c r="B15" s="226" t="s">
        <v>389</v>
      </c>
      <c r="C15" s="226"/>
      <c r="D15" s="230" t="s">
        <v>390</v>
      </c>
    </row>
    <row r="16" spans="1:7" ht="40.5">
      <c r="A16" s="225">
        <v>11</v>
      </c>
      <c r="B16" s="226" t="s">
        <v>391</v>
      </c>
      <c r="C16" s="226"/>
      <c r="D16" s="227" t="s">
        <v>392</v>
      </c>
    </row>
    <row r="17" spans="1:10" ht="40.5">
      <c r="A17" s="225">
        <v>12</v>
      </c>
      <c r="B17" s="226" t="s">
        <v>393</v>
      </c>
      <c r="C17" s="226"/>
      <c r="D17" s="227" t="s">
        <v>394</v>
      </c>
    </row>
    <row r="18" spans="1:10" ht="27">
      <c r="A18" s="225">
        <v>13</v>
      </c>
      <c r="B18" s="226" t="s">
        <v>395</v>
      </c>
      <c r="C18" s="226"/>
      <c r="D18" s="227" t="s">
        <v>396</v>
      </c>
    </row>
    <row r="19" spans="1:10">
      <c r="A19" s="225">
        <v>14</v>
      </c>
      <c r="B19" s="231" t="s">
        <v>397</v>
      </c>
      <c r="D19" s="219" t="s">
        <v>676</v>
      </c>
    </row>
    <row r="20" spans="1:10">
      <c r="A20" s="224"/>
      <c r="B20" s="219"/>
      <c r="C20" s="219"/>
      <c r="D20" s="219" t="s">
        <v>398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49" t="s">
        <v>399</v>
      </c>
      <c r="C22" s="349"/>
      <c r="D22" s="349"/>
    </row>
    <row r="23" spans="1:10">
      <c r="A23" s="231"/>
      <c r="B23" s="219"/>
      <c r="C23" s="219"/>
      <c r="D23" s="219" t="s">
        <v>400</v>
      </c>
    </row>
    <row r="24" spans="1:10" ht="17.25">
      <c r="A24" s="234"/>
      <c r="B24" s="219"/>
      <c r="C24" s="219"/>
      <c r="D24" s="235" t="s">
        <v>404</v>
      </c>
    </row>
    <row r="25" spans="1:10">
      <c r="A25" s="236"/>
      <c r="D25" s="235" t="s">
        <v>401</v>
      </c>
    </row>
    <row r="26" spans="1:10" ht="17.25">
      <c r="A26" s="234"/>
      <c r="B26" s="237"/>
      <c r="C26" s="237"/>
      <c r="D26" s="237" t="s">
        <v>402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403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405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406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407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J45" sqref="J45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57" t="s">
        <v>408</v>
      </c>
      <c r="C1" s="357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zoomScaleNormal="100" zoomScaleSheetLayoutView="100" workbookViewId="0"/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10">
      <c r="A2" s="6" t="s">
        <v>409</v>
      </c>
      <c r="B2" s="6"/>
      <c r="C2" s="6" t="s">
        <v>668</v>
      </c>
      <c r="D2" s="6">
        <v>5</v>
      </c>
      <c r="E2" s="6"/>
      <c r="F2" s="6" t="s">
        <v>428</v>
      </c>
      <c r="G2" s="6"/>
      <c r="H2" s="6" t="s">
        <v>668</v>
      </c>
      <c r="I2" s="6">
        <v>5</v>
      </c>
      <c r="J2" s="6"/>
    </row>
    <row r="3" spans="1:10">
      <c r="A3" s="6"/>
      <c r="B3" s="246">
        <v>1</v>
      </c>
      <c r="C3" s="247">
        <v>3604839</v>
      </c>
      <c r="D3" s="248" t="s">
        <v>410</v>
      </c>
      <c r="E3" s="249" t="s">
        <v>411</v>
      </c>
      <c r="F3" s="6"/>
      <c r="G3" s="246">
        <v>1</v>
      </c>
      <c r="H3" s="250">
        <v>3652189</v>
      </c>
      <c r="I3" s="251" t="s">
        <v>430</v>
      </c>
      <c r="J3" s="252" t="s">
        <v>247</v>
      </c>
    </row>
    <row r="4" spans="1:10">
      <c r="A4" s="6"/>
      <c r="B4" s="246">
        <v>2</v>
      </c>
      <c r="C4" s="253">
        <v>3604163</v>
      </c>
      <c r="D4" s="254" t="s">
        <v>412</v>
      </c>
      <c r="E4" s="257" t="s">
        <v>109</v>
      </c>
      <c r="F4" s="6"/>
      <c r="G4" s="246">
        <v>2</v>
      </c>
      <c r="H4" s="250">
        <v>3652348</v>
      </c>
      <c r="I4" s="251" t="s">
        <v>431</v>
      </c>
      <c r="J4" s="252" t="s">
        <v>247</v>
      </c>
    </row>
    <row r="5" spans="1:10">
      <c r="A5" s="6"/>
      <c r="B5" s="246">
        <v>3</v>
      </c>
      <c r="C5" s="253">
        <v>3604830</v>
      </c>
      <c r="D5" s="254" t="s">
        <v>413</v>
      </c>
      <c r="E5" s="257" t="s">
        <v>109</v>
      </c>
      <c r="F5" s="6"/>
      <c r="G5" s="246">
        <v>3</v>
      </c>
      <c r="H5" s="250">
        <v>3652349</v>
      </c>
      <c r="I5" s="251" t="s">
        <v>438</v>
      </c>
      <c r="J5" s="252" t="s">
        <v>247</v>
      </c>
    </row>
    <row r="6" spans="1:10">
      <c r="A6" s="6"/>
      <c r="B6" s="246">
        <v>4</v>
      </c>
      <c r="C6" s="253">
        <v>3604250</v>
      </c>
      <c r="D6" s="254" t="s">
        <v>414</v>
      </c>
      <c r="E6" s="255" t="s">
        <v>415</v>
      </c>
      <c r="F6" s="6"/>
      <c r="G6" s="246">
        <v>4</v>
      </c>
      <c r="H6" s="256">
        <v>3652177</v>
      </c>
      <c r="I6" s="257" t="s">
        <v>432</v>
      </c>
      <c r="J6" s="258" t="s">
        <v>415</v>
      </c>
    </row>
    <row r="7" spans="1:10">
      <c r="A7" s="6"/>
      <c r="B7" s="246">
        <v>5</v>
      </c>
      <c r="C7" s="253">
        <v>3604484</v>
      </c>
      <c r="D7" s="254" t="s">
        <v>416</v>
      </c>
      <c r="E7" s="255" t="s">
        <v>415</v>
      </c>
      <c r="F7" s="6"/>
      <c r="G7" s="246">
        <v>5</v>
      </c>
      <c r="H7" s="256">
        <v>3652420</v>
      </c>
      <c r="I7" s="257" t="s">
        <v>433</v>
      </c>
      <c r="J7" s="258" t="s">
        <v>415</v>
      </c>
    </row>
    <row r="8" spans="1:10">
      <c r="A8" s="6"/>
      <c r="B8" s="246">
        <v>6</v>
      </c>
      <c r="C8" s="253">
        <v>3603807</v>
      </c>
      <c r="D8" s="254" t="s">
        <v>417</v>
      </c>
      <c r="E8" s="255" t="s">
        <v>415</v>
      </c>
      <c r="F8" s="6"/>
      <c r="G8" s="246">
        <v>6</v>
      </c>
      <c r="H8" s="256">
        <v>3652652</v>
      </c>
      <c r="I8" s="257" t="s">
        <v>434</v>
      </c>
      <c r="J8" s="258" t="s">
        <v>411</v>
      </c>
    </row>
    <row r="9" spans="1:10">
      <c r="A9" s="6"/>
      <c r="B9" s="246">
        <v>7</v>
      </c>
      <c r="C9" s="253">
        <v>3604960</v>
      </c>
      <c r="D9" s="254" t="s">
        <v>418</v>
      </c>
      <c r="E9" s="255" t="s">
        <v>415</v>
      </c>
      <c r="F9" s="6"/>
      <c r="G9" s="246">
        <v>7</v>
      </c>
      <c r="H9" s="256">
        <v>3652578</v>
      </c>
      <c r="I9" s="257" t="s">
        <v>435</v>
      </c>
      <c r="J9" s="258" t="s">
        <v>436</v>
      </c>
    </row>
    <row r="10" spans="1:10">
      <c r="A10" s="6"/>
      <c r="B10" s="246">
        <v>8</v>
      </c>
      <c r="C10" s="247">
        <v>3604340</v>
      </c>
      <c r="D10" s="248" t="s">
        <v>419</v>
      </c>
      <c r="E10" s="249" t="s">
        <v>411</v>
      </c>
      <c r="F10" s="6"/>
      <c r="G10" s="246">
        <v>8</v>
      </c>
      <c r="H10" s="256">
        <v>3652429</v>
      </c>
      <c r="I10" s="257" t="s">
        <v>437</v>
      </c>
      <c r="J10" s="258" t="s">
        <v>415</v>
      </c>
    </row>
    <row r="11" spans="1:10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>
      <c r="A12" s="6" t="s">
        <v>443</v>
      </c>
      <c r="B12" s="6"/>
      <c r="C12" s="6" t="s">
        <v>668</v>
      </c>
      <c r="D12" s="6">
        <v>7</v>
      </c>
      <c r="E12" s="6"/>
      <c r="F12" s="6" t="s">
        <v>445</v>
      </c>
      <c r="G12" s="6"/>
      <c r="H12" s="6" t="s">
        <v>668</v>
      </c>
      <c r="I12" s="6">
        <v>5</v>
      </c>
      <c r="J12" s="6"/>
    </row>
    <row r="13" spans="1:10">
      <c r="A13" s="6"/>
      <c r="B13" s="246">
        <v>1</v>
      </c>
      <c r="C13" s="256">
        <v>3604297</v>
      </c>
      <c r="D13" s="257" t="s">
        <v>446</v>
      </c>
      <c r="E13" s="258" t="s">
        <v>456</v>
      </c>
      <c r="F13" s="6"/>
      <c r="G13" s="246">
        <v>1</v>
      </c>
      <c r="H13" s="250">
        <v>3652671</v>
      </c>
      <c r="I13" s="251" t="s">
        <v>469</v>
      </c>
      <c r="J13" s="252" t="s">
        <v>478</v>
      </c>
    </row>
    <row r="14" spans="1:10">
      <c r="A14" s="6"/>
      <c r="B14" s="246">
        <v>2</v>
      </c>
      <c r="C14" s="251">
        <v>3604172</v>
      </c>
      <c r="D14" s="251" t="s">
        <v>448</v>
      </c>
      <c r="E14" s="252" t="s">
        <v>457</v>
      </c>
      <c r="F14" s="6"/>
      <c r="G14" s="246">
        <v>2</v>
      </c>
      <c r="H14" s="250">
        <v>3652178</v>
      </c>
      <c r="I14" s="251" t="s">
        <v>470</v>
      </c>
      <c r="J14" s="252" t="s">
        <v>478</v>
      </c>
    </row>
    <row r="15" spans="1:10">
      <c r="A15" s="6"/>
      <c r="B15" s="246">
        <v>3</v>
      </c>
      <c r="C15" s="250">
        <v>3604453</v>
      </c>
      <c r="D15" s="251" t="s">
        <v>449</v>
      </c>
      <c r="E15" s="257" t="s">
        <v>458</v>
      </c>
      <c r="F15" s="6"/>
      <c r="G15" s="246">
        <v>3</v>
      </c>
      <c r="H15" s="250">
        <v>3652394</v>
      </c>
      <c r="I15" s="251" t="s">
        <v>471</v>
      </c>
      <c r="J15" s="252" t="s">
        <v>479</v>
      </c>
    </row>
    <row r="16" spans="1:10">
      <c r="A16" s="6"/>
      <c r="B16" s="246">
        <v>4</v>
      </c>
      <c r="C16" s="250">
        <v>3604552</v>
      </c>
      <c r="D16" s="251" t="s">
        <v>450</v>
      </c>
      <c r="E16" s="257" t="s">
        <v>459</v>
      </c>
      <c r="F16" s="6"/>
      <c r="G16" s="246">
        <v>4</v>
      </c>
      <c r="H16" s="265">
        <v>3652639</v>
      </c>
      <c r="I16" s="266" t="s">
        <v>472</v>
      </c>
      <c r="J16" s="252" t="s">
        <v>478</v>
      </c>
    </row>
    <row r="17" spans="1:10">
      <c r="A17" s="6"/>
      <c r="B17" s="246">
        <v>5</v>
      </c>
      <c r="C17" s="251">
        <v>3604342</v>
      </c>
      <c r="D17" s="251" t="s">
        <v>452</v>
      </c>
      <c r="E17" s="252" t="s">
        <v>460</v>
      </c>
      <c r="F17" s="6"/>
      <c r="G17" s="246">
        <v>5</v>
      </c>
      <c r="H17" s="256">
        <v>3652475</v>
      </c>
      <c r="I17" s="257" t="s">
        <v>473</v>
      </c>
      <c r="J17" s="258" t="s">
        <v>474</v>
      </c>
    </row>
    <row r="18" spans="1:10">
      <c r="A18" s="6"/>
      <c r="B18" s="246">
        <v>6</v>
      </c>
      <c r="C18" s="253">
        <v>3604953</v>
      </c>
      <c r="D18" s="254" t="s">
        <v>453</v>
      </c>
      <c r="E18" s="255" t="s">
        <v>411</v>
      </c>
      <c r="F18" s="6"/>
      <c r="G18" s="246">
        <v>6</v>
      </c>
      <c r="H18" s="250">
        <v>3652473</v>
      </c>
      <c r="I18" s="251" t="s">
        <v>475</v>
      </c>
      <c r="J18" s="252" t="s">
        <v>479</v>
      </c>
    </row>
    <row r="19" spans="1:10">
      <c r="A19" s="6"/>
      <c r="B19" s="246">
        <v>7</v>
      </c>
      <c r="C19" s="253">
        <v>3604541</v>
      </c>
      <c r="D19" s="254" t="s">
        <v>454</v>
      </c>
      <c r="E19" s="255" t="s">
        <v>411</v>
      </c>
      <c r="F19" s="6"/>
      <c r="G19" s="246">
        <v>7</v>
      </c>
      <c r="H19" s="251">
        <v>3652535</v>
      </c>
      <c r="I19" s="251" t="s">
        <v>476</v>
      </c>
      <c r="J19" s="252" t="s">
        <v>479</v>
      </c>
    </row>
    <row r="20" spans="1:10">
      <c r="A20" s="6"/>
      <c r="B20" s="246">
        <v>8</v>
      </c>
      <c r="C20" s="251">
        <v>3604208</v>
      </c>
      <c r="D20" s="251" t="s">
        <v>455</v>
      </c>
      <c r="E20" s="252" t="s">
        <v>457</v>
      </c>
      <c r="F20" s="6"/>
      <c r="G20" s="246">
        <v>8</v>
      </c>
      <c r="H20" s="250">
        <v>3652541</v>
      </c>
      <c r="I20" s="251" t="s">
        <v>477</v>
      </c>
      <c r="J20" s="252" t="s">
        <v>219</v>
      </c>
    </row>
    <row r="21" spans="1:10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>
      <c r="A22" s="6" t="s">
        <v>496</v>
      </c>
      <c r="B22" s="6"/>
      <c r="C22" s="6" t="s">
        <v>668</v>
      </c>
      <c r="D22" s="6">
        <v>3</v>
      </c>
      <c r="E22" s="6"/>
      <c r="F22" s="6" t="s">
        <v>498</v>
      </c>
      <c r="G22" s="6"/>
      <c r="H22" s="6" t="s">
        <v>668</v>
      </c>
      <c r="I22" s="6" t="s">
        <v>670</v>
      </c>
      <c r="J22" s="6"/>
    </row>
    <row r="23" spans="1:10">
      <c r="A23" s="6"/>
      <c r="B23" s="246">
        <v>1</v>
      </c>
      <c r="C23" s="268">
        <v>3604658</v>
      </c>
      <c r="D23" s="267" t="s">
        <v>480</v>
      </c>
      <c r="E23" s="269" t="s">
        <v>481</v>
      </c>
      <c r="F23" s="6"/>
      <c r="G23" s="246">
        <v>1</v>
      </c>
      <c r="H23" s="251">
        <v>3652640</v>
      </c>
      <c r="I23" s="260" t="s">
        <v>500</v>
      </c>
      <c r="J23" s="261" t="s">
        <v>509</v>
      </c>
    </row>
    <row r="24" spans="1:10">
      <c r="A24" s="6"/>
      <c r="B24" s="246">
        <v>2</v>
      </c>
      <c r="C24" s="259">
        <v>3604666</v>
      </c>
      <c r="D24" s="260" t="s">
        <v>482</v>
      </c>
      <c r="E24" s="267" t="s">
        <v>483</v>
      </c>
      <c r="F24" s="6"/>
      <c r="G24" s="246">
        <v>2</v>
      </c>
      <c r="H24" s="259">
        <v>3652585</v>
      </c>
      <c r="I24" s="260" t="s">
        <v>501</v>
      </c>
      <c r="J24" s="261" t="s">
        <v>510</v>
      </c>
    </row>
    <row r="25" spans="1:10">
      <c r="A25" s="6"/>
      <c r="B25" s="246">
        <v>3</v>
      </c>
      <c r="C25" s="268">
        <v>3604698</v>
      </c>
      <c r="D25" s="267" t="s">
        <v>484</v>
      </c>
      <c r="E25" s="269" t="s">
        <v>493</v>
      </c>
      <c r="F25" s="6"/>
      <c r="G25" s="246">
        <v>3</v>
      </c>
      <c r="H25" s="250">
        <v>3652519</v>
      </c>
      <c r="I25" s="260" t="s">
        <v>502</v>
      </c>
      <c r="J25" s="261" t="s">
        <v>509</v>
      </c>
    </row>
    <row r="26" spans="1:10">
      <c r="A26" s="6"/>
      <c r="B26" s="246">
        <v>4</v>
      </c>
      <c r="C26" s="259">
        <v>3604619</v>
      </c>
      <c r="D26" s="260" t="s">
        <v>485</v>
      </c>
      <c r="E26" s="267" t="s">
        <v>494</v>
      </c>
      <c r="F26" s="6"/>
      <c r="G26" s="246">
        <v>4</v>
      </c>
      <c r="H26" s="251">
        <v>3652554</v>
      </c>
      <c r="I26" s="260" t="s">
        <v>503</v>
      </c>
      <c r="J26" s="261" t="s">
        <v>511</v>
      </c>
    </row>
    <row r="27" spans="1:10">
      <c r="A27" s="6"/>
      <c r="B27" s="246">
        <v>5</v>
      </c>
      <c r="C27" s="268">
        <v>3604469</v>
      </c>
      <c r="D27" s="267" t="s">
        <v>486</v>
      </c>
      <c r="E27" s="269" t="s">
        <v>495</v>
      </c>
      <c r="F27" s="6"/>
      <c r="G27" s="246">
        <v>5</v>
      </c>
      <c r="H27" s="256">
        <v>3652586</v>
      </c>
      <c r="I27" s="267" t="s">
        <v>504</v>
      </c>
      <c r="J27" s="269" t="s">
        <v>505</v>
      </c>
    </row>
    <row r="28" spans="1:10">
      <c r="A28" s="6"/>
      <c r="B28" s="246">
        <v>6</v>
      </c>
      <c r="C28" s="260">
        <v>3604729</v>
      </c>
      <c r="D28" s="260" t="s">
        <v>487</v>
      </c>
      <c r="E28" s="261" t="s">
        <v>488</v>
      </c>
      <c r="F28" s="6"/>
      <c r="G28" s="246">
        <v>6</v>
      </c>
      <c r="H28" s="259">
        <v>3652587</v>
      </c>
      <c r="I28" s="260" t="s">
        <v>506</v>
      </c>
      <c r="J28" s="267" t="s">
        <v>512</v>
      </c>
    </row>
    <row r="29" spans="1:10">
      <c r="A29" s="6"/>
      <c r="B29" s="246">
        <v>7</v>
      </c>
      <c r="C29" s="267">
        <v>3604965</v>
      </c>
      <c r="D29" s="267" t="s">
        <v>489</v>
      </c>
      <c r="E29" s="269" t="s">
        <v>490</v>
      </c>
      <c r="F29" s="6"/>
      <c r="G29" s="246">
        <v>7</v>
      </c>
      <c r="H29" s="259">
        <v>3652575</v>
      </c>
      <c r="I29" s="260" t="s">
        <v>507</v>
      </c>
      <c r="J29" s="267" t="s">
        <v>513</v>
      </c>
    </row>
    <row r="30" spans="1:10">
      <c r="A30" s="6"/>
      <c r="B30" s="246">
        <v>8</v>
      </c>
      <c r="C30" s="259">
        <v>3604275</v>
      </c>
      <c r="D30" s="260" t="s">
        <v>491</v>
      </c>
      <c r="E30" s="261" t="s">
        <v>492</v>
      </c>
      <c r="F30" s="6"/>
      <c r="G30" s="246">
        <v>8</v>
      </c>
      <c r="H30" s="256">
        <v>3652576</v>
      </c>
      <c r="I30" s="267" t="s">
        <v>508</v>
      </c>
      <c r="J30" s="269" t="s">
        <v>514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>
      <c r="A32" s="6" t="s">
        <v>537</v>
      </c>
      <c r="B32" s="6"/>
      <c r="C32" s="6" t="s">
        <v>668</v>
      </c>
      <c r="D32" s="6">
        <v>5</v>
      </c>
      <c r="E32" s="6"/>
      <c r="F32" s="6" t="s">
        <v>538</v>
      </c>
      <c r="G32" s="6"/>
      <c r="H32" s="6" t="s">
        <v>668</v>
      </c>
      <c r="I32" s="6">
        <v>4</v>
      </c>
      <c r="J32" s="6"/>
    </row>
    <row r="33" spans="1:20">
      <c r="A33" s="6"/>
      <c r="B33" s="246">
        <v>1</v>
      </c>
      <c r="C33" s="259">
        <v>3604573</v>
      </c>
      <c r="D33" s="260" t="s">
        <v>541</v>
      </c>
      <c r="E33" s="261" t="s">
        <v>427</v>
      </c>
      <c r="F33" s="6"/>
      <c r="G33" s="246">
        <v>1</v>
      </c>
      <c r="H33" s="259">
        <v>3652545</v>
      </c>
      <c r="I33" s="260" t="s">
        <v>559</v>
      </c>
      <c r="J33" s="261" t="s">
        <v>518</v>
      </c>
    </row>
    <row r="34" spans="1:20">
      <c r="A34" s="6"/>
      <c r="B34" s="246">
        <v>2</v>
      </c>
      <c r="C34" s="259">
        <v>3604706</v>
      </c>
      <c r="D34" s="260" t="s">
        <v>542</v>
      </c>
      <c r="E34" s="261" t="s">
        <v>543</v>
      </c>
      <c r="F34" s="6"/>
      <c r="G34" s="246">
        <v>2</v>
      </c>
      <c r="H34" s="267">
        <v>3652568</v>
      </c>
      <c r="I34" s="267" t="s">
        <v>560</v>
      </c>
      <c r="J34" s="269" t="s">
        <v>561</v>
      </c>
    </row>
    <row r="35" spans="1:20">
      <c r="A35" s="6"/>
      <c r="B35" s="246">
        <v>3</v>
      </c>
      <c r="C35" s="268">
        <v>3604736</v>
      </c>
      <c r="D35" s="267" t="s">
        <v>544</v>
      </c>
      <c r="E35" s="269" t="s">
        <v>551</v>
      </c>
      <c r="F35" s="6"/>
      <c r="G35" s="246">
        <v>3</v>
      </c>
      <c r="H35" s="268">
        <v>3652558</v>
      </c>
      <c r="I35" s="267" t="s">
        <v>562</v>
      </c>
      <c r="J35" s="269" t="s">
        <v>535</v>
      </c>
    </row>
    <row r="36" spans="1:20">
      <c r="A36" s="6"/>
      <c r="B36" s="246">
        <v>4</v>
      </c>
      <c r="C36" s="268">
        <v>3604670</v>
      </c>
      <c r="D36" s="267" t="s">
        <v>545</v>
      </c>
      <c r="E36" s="269" t="s">
        <v>551</v>
      </c>
      <c r="F36" s="6"/>
      <c r="G36" s="246">
        <v>4</v>
      </c>
      <c r="H36" s="268">
        <v>3652635</v>
      </c>
      <c r="I36" s="267" t="s">
        <v>563</v>
      </c>
      <c r="J36" s="269" t="s">
        <v>554</v>
      </c>
    </row>
    <row r="37" spans="1:20">
      <c r="A37" s="6"/>
      <c r="B37" s="246">
        <v>5</v>
      </c>
      <c r="C37" s="267">
        <v>3604759</v>
      </c>
      <c r="D37" s="267" t="s">
        <v>546</v>
      </c>
      <c r="E37" s="272" t="s">
        <v>547</v>
      </c>
      <c r="F37" s="6"/>
      <c r="G37" s="246">
        <v>5</v>
      </c>
      <c r="H37" s="259">
        <v>3652584</v>
      </c>
      <c r="I37" s="260" t="s">
        <v>564</v>
      </c>
      <c r="J37" s="261" t="s">
        <v>518</v>
      </c>
    </row>
    <row r="38" spans="1:20">
      <c r="A38" s="6"/>
      <c r="B38" s="246">
        <v>6</v>
      </c>
      <c r="C38" s="259">
        <v>3604895</v>
      </c>
      <c r="D38" s="260" t="s">
        <v>548</v>
      </c>
      <c r="E38" s="261" t="s">
        <v>451</v>
      </c>
      <c r="F38" s="6"/>
      <c r="G38" s="246">
        <v>6</v>
      </c>
      <c r="H38" s="259">
        <v>3652631</v>
      </c>
      <c r="I38" s="260" t="s">
        <v>565</v>
      </c>
      <c r="J38" s="261" t="s">
        <v>451</v>
      </c>
    </row>
    <row r="39" spans="1:20">
      <c r="A39" s="6"/>
      <c r="B39" s="246">
        <v>7</v>
      </c>
      <c r="C39" s="268">
        <v>3604569</v>
      </c>
      <c r="D39" s="267" t="s">
        <v>549</v>
      </c>
      <c r="E39" s="272" t="s">
        <v>547</v>
      </c>
      <c r="F39" s="6"/>
      <c r="G39" s="246">
        <v>7</v>
      </c>
      <c r="H39" s="259">
        <v>3652627</v>
      </c>
      <c r="I39" s="260" t="s">
        <v>566</v>
      </c>
      <c r="J39" s="261" t="s">
        <v>427</v>
      </c>
    </row>
    <row r="40" spans="1:20">
      <c r="A40" s="6"/>
      <c r="B40" s="246">
        <v>8</v>
      </c>
      <c r="C40" s="259">
        <v>3604811</v>
      </c>
      <c r="D40" s="260" t="s">
        <v>550</v>
      </c>
      <c r="E40" s="261" t="s">
        <v>427</v>
      </c>
      <c r="F40" s="6"/>
      <c r="G40" s="246">
        <v>8</v>
      </c>
      <c r="H40" s="267">
        <v>3652625</v>
      </c>
      <c r="I40" s="267" t="s">
        <v>567</v>
      </c>
      <c r="J40" s="272" t="s">
        <v>547</v>
      </c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 t="s">
        <v>420</v>
      </c>
      <c r="B43" s="6"/>
      <c r="C43" s="6" t="s">
        <v>668</v>
      </c>
      <c r="D43" s="6">
        <v>2</v>
      </c>
      <c r="E43" s="6"/>
      <c r="F43" s="6" t="s">
        <v>429</v>
      </c>
      <c r="G43" s="6"/>
      <c r="H43" s="6" t="s">
        <v>668</v>
      </c>
      <c r="I43" s="6" t="s">
        <v>669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358">
        <v>1</v>
      </c>
      <c r="C44" s="253">
        <v>3604484</v>
      </c>
      <c r="D44" s="254" t="s">
        <v>416</v>
      </c>
      <c r="E44" s="255" t="s">
        <v>415</v>
      </c>
      <c r="F44" s="6"/>
      <c r="G44" s="358">
        <v>1</v>
      </c>
      <c r="H44" s="256">
        <v>3652177</v>
      </c>
      <c r="I44" s="257" t="s">
        <v>432</v>
      </c>
      <c r="J44" s="258" t="s">
        <v>415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358"/>
      <c r="C45" s="253">
        <v>3604352</v>
      </c>
      <c r="D45" s="254" t="s">
        <v>421</v>
      </c>
      <c r="E45" s="255" t="s">
        <v>415</v>
      </c>
      <c r="F45" s="6"/>
      <c r="G45" s="358"/>
      <c r="H45" s="256">
        <v>3652420</v>
      </c>
      <c r="I45" s="257" t="s">
        <v>433</v>
      </c>
      <c r="J45" s="258" t="s">
        <v>415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358">
        <v>2</v>
      </c>
      <c r="C46" s="247">
        <v>3604941</v>
      </c>
      <c r="D46" s="248" t="s">
        <v>422</v>
      </c>
      <c r="E46" s="249" t="s">
        <v>411</v>
      </c>
      <c r="F46" s="6"/>
      <c r="G46" s="358">
        <v>2</v>
      </c>
      <c r="H46" s="250">
        <v>3652348</v>
      </c>
      <c r="I46" s="251" t="s">
        <v>431</v>
      </c>
      <c r="J46" s="252" t="s">
        <v>247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358"/>
      <c r="C47" s="257">
        <v>3604163</v>
      </c>
      <c r="D47" s="257" t="s">
        <v>412</v>
      </c>
      <c r="E47" s="257" t="s">
        <v>423</v>
      </c>
      <c r="F47" s="6"/>
      <c r="G47" s="358"/>
      <c r="H47" s="250">
        <v>3652349</v>
      </c>
      <c r="I47" s="251" t="s">
        <v>439</v>
      </c>
      <c r="J47" s="252" t="s">
        <v>247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358">
        <v>3</v>
      </c>
      <c r="C48" s="253">
        <v>3603807</v>
      </c>
      <c r="D48" s="254" t="s">
        <v>417</v>
      </c>
      <c r="E48" s="255" t="s">
        <v>415</v>
      </c>
      <c r="F48" s="6"/>
      <c r="G48" s="358">
        <v>3</v>
      </c>
      <c r="H48" s="256">
        <v>3652578</v>
      </c>
      <c r="I48" s="257" t="s">
        <v>435</v>
      </c>
      <c r="J48" s="258" t="s">
        <v>436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358"/>
      <c r="C49" s="253">
        <v>3604960</v>
      </c>
      <c r="D49" s="254" t="s">
        <v>418</v>
      </c>
      <c r="E49" s="255" t="s">
        <v>415</v>
      </c>
      <c r="F49" s="6"/>
      <c r="G49" s="358"/>
      <c r="H49" s="256">
        <v>3652361</v>
      </c>
      <c r="I49" s="257" t="s">
        <v>441</v>
      </c>
      <c r="J49" s="252" t="s">
        <v>442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358">
        <v>4</v>
      </c>
      <c r="C50" s="250">
        <v>3604403</v>
      </c>
      <c r="D50" s="251" t="s">
        <v>424</v>
      </c>
      <c r="E50" s="252" t="s">
        <v>425</v>
      </c>
      <c r="F50" s="6"/>
      <c r="G50" s="358">
        <v>4</v>
      </c>
      <c r="H50" s="256">
        <v>3652429</v>
      </c>
      <c r="I50" s="257" t="s">
        <v>437</v>
      </c>
      <c r="J50" s="258" t="s">
        <v>415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358"/>
      <c r="C51" s="250">
        <v>3604605</v>
      </c>
      <c r="D51" s="251" t="s">
        <v>426</v>
      </c>
      <c r="E51" s="252" t="s">
        <v>427</v>
      </c>
      <c r="F51" s="6"/>
      <c r="G51" s="358"/>
      <c r="H51" s="256">
        <v>3652396</v>
      </c>
      <c r="I51" s="257" t="s">
        <v>440</v>
      </c>
      <c r="J51" s="258" t="s">
        <v>415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 t="s">
        <v>444</v>
      </c>
      <c r="B53" s="6"/>
      <c r="C53" s="6" t="s">
        <v>668</v>
      </c>
      <c r="D53" s="6">
        <v>3</v>
      </c>
      <c r="E53" s="6"/>
      <c r="F53" s="6" t="s">
        <v>444</v>
      </c>
      <c r="G53" s="6"/>
      <c r="H53" s="6" t="s">
        <v>668</v>
      </c>
      <c r="I53" s="6" t="s">
        <v>669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358">
        <v>1</v>
      </c>
      <c r="C54" s="251">
        <v>3604172</v>
      </c>
      <c r="D54" s="251" t="s">
        <v>448</v>
      </c>
      <c r="E54" s="252" t="s">
        <v>462</v>
      </c>
      <c r="F54" s="6"/>
      <c r="G54" s="358">
        <v>1</v>
      </c>
      <c r="H54" s="259">
        <v>3652394</v>
      </c>
      <c r="I54" s="260" t="s">
        <v>471</v>
      </c>
      <c r="J54" s="261" t="s">
        <v>515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358"/>
      <c r="C55" s="251">
        <v>3604297</v>
      </c>
      <c r="D55" s="251" t="s">
        <v>446</v>
      </c>
      <c r="E55" s="257" t="s">
        <v>447</v>
      </c>
      <c r="F55" s="6"/>
      <c r="G55" s="358"/>
      <c r="H55" s="259">
        <v>3652671</v>
      </c>
      <c r="I55" s="260" t="s">
        <v>469</v>
      </c>
      <c r="J55" s="261" t="s">
        <v>519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358">
        <v>2</v>
      </c>
      <c r="C56" s="262">
        <v>3604625</v>
      </c>
      <c r="D56" s="257" t="s">
        <v>461</v>
      </c>
      <c r="E56" s="257" t="s">
        <v>463</v>
      </c>
      <c r="F56" s="6"/>
      <c r="G56" s="358">
        <v>2</v>
      </c>
      <c r="H56" s="263">
        <v>3652639</v>
      </c>
      <c r="I56" s="264" t="s">
        <v>472</v>
      </c>
      <c r="J56" s="261" t="s">
        <v>516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358"/>
      <c r="C57" s="257">
        <v>3604626</v>
      </c>
      <c r="D57" s="257" t="s">
        <v>464</v>
      </c>
      <c r="E57" s="257" t="s">
        <v>463</v>
      </c>
      <c r="F57" s="6"/>
      <c r="G57" s="358"/>
      <c r="H57" s="264">
        <v>3652604</v>
      </c>
      <c r="I57" s="264" t="s">
        <v>520</v>
      </c>
      <c r="J57" s="267" t="s">
        <v>523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358">
        <v>3</v>
      </c>
      <c r="C58" s="250">
        <v>3604505</v>
      </c>
      <c r="D58" s="251" t="s">
        <v>465</v>
      </c>
      <c r="E58" s="257" t="s">
        <v>466</v>
      </c>
      <c r="F58" s="6"/>
      <c r="G58" s="358">
        <v>3</v>
      </c>
      <c r="H58" s="259">
        <v>3652473</v>
      </c>
      <c r="I58" s="260" t="s">
        <v>475</v>
      </c>
      <c r="J58" s="261" t="s">
        <v>516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358"/>
      <c r="C59" s="257">
        <v>3604530</v>
      </c>
      <c r="D59" s="257" t="s">
        <v>467</v>
      </c>
      <c r="E59" s="258" t="s">
        <v>468</v>
      </c>
      <c r="F59" s="6"/>
      <c r="G59" s="358"/>
      <c r="H59" s="259">
        <v>3652675</v>
      </c>
      <c r="I59" s="260" t="s">
        <v>521</v>
      </c>
      <c r="J59" s="261" t="s">
        <v>524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358">
        <v>4</v>
      </c>
      <c r="C60" s="253">
        <v>3604953</v>
      </c>
      <c r="D60" s="254" t="s">
        <v>453</v>
      </c>
      <c r="E60" s="255" t="s">
        <v>411</v>
      </c>
      <c r="F60" s="6"/>
      <c r="G60" s="358">
        <v>4</v>
      </c>
      <c r="H60" s="259">
        <v>3652455</v>
      </c>
      <c r="I60" s="260" t="s">
        <v>517</v>
      </c>
      <c r="J60" s="261" t="s">
        <v>518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358"/>
      <c r="C61" s="253">
        <v>3604541</v>
      </c>
      <c r="D61" s="254" t="s">
        <v>454</v>
      </c>
      <c r="E61" s="255" t="s">
        <v>411</v>
      </c>
      <c r="F61" s="6"/>
      <c r="G61" s="358"/>
      <c r="H61" s="259">
        <v>3652581</v>
      </c>
      <c r="I61" s="260" t="s">
        <v>522</v>
      </c>
      <c r="J61" s="261" t="s">
        <v>525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 t="s">
        <v>497</v>
      </c>
      <c r="B63" s="6"/>
      <c r="C63" s="6" t="s">
        <v>668</v>
      </c>
      <c r="D63" s="6">
        <v>2</v>
      </c>
      <c r="E63" s="6"/>
      <c r="F63" s="6" t="s">
        <v>499</v>
      </c>
      <c r="G63" s="6"/>
      <c r="H63" s="6" t="s">
        <v>668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358">
        <v>1</v>
      </c>
      <c r="C64" s="267">
        <v>3604965</v>
      </c>
      <c r="D64" s="267" t="s">
        <v>489</v>
      </c>
      <c r="E64" s="269" t="s">
        <v>490</v>
      </c>
      <c r="F64" s="6"/>
      <c r="G64" s="358">
        <v>1</v>
      </c>
      <c r="H64" s="260">
        <v>3652640</v>
      </c>
      <c r="I64" s="260" t="s">
        <v>500</v>
      </c>
      <c r="J64" s="261" t="s">
        <v>427</v>
      </c>
    </row>
    <row r="65" spans="1:10">
      <c r="A65" s="6"/>
      <c r="B65" s="358"/>
      <c r="C65" s="267">
        <v>3604630</v>
      </c>
      <c r="D65" s="267" t="s">
        <v>529</v>
      </c>
      <c r="E65" s="269" t="s">
        <v>490</v>
      </c>
      <c r="F65" s="6"/>
      <c r="G65" s="358"/>
      <c r="H65" s="259">
        <v>3652519</v>
      </c>
      <c r="I65" s="260" t="s">
        <v>502</v>
      </c>
      <c r="J65" s="261" t="s">
        <v>427</v>
      </c>
    </row>
    <row r="66" spans="1:10">
      <c r="A66" s="6"/>
      <c r="B66" s="358">
        <v>2</v>
      </c>
      <c r="C66" s="263">
        <v>3604619</v>
      </c>
      <c r="D66" s="264" t="s">
        <v>526</v>
      </c>
      <c r="E66" s="267" t="s">
        <v>527</v>
      </c>
      <c r="F66" s="6"/>
      <c r="G66" s="358">
        <v>2</v>
      </c>
      <c r="H66" s="259">
        <v>3652569</v>
      </c>
      <c r="I66" s="260" t="s">
        <v>533</v>
      </c>
      <c r="J66" s="261" t="s">
        <v>427</v>
      </c>
    </row>
    <row r="67" spans="1:10">
      <c r="A67" s="6"/>
      <c r="B67" s="358"/>
      <c r="C67" s="264">
        <v>3604620</v>
      </c>
      <c r="D67" s="264" t="s">
        <v>530</v>
      </c>
      <c r="E67" s="267" t="s">
        <v>531</v>
      </c>
      <c r="F67" s="6"/>
      <c r="G67" s="358"/>
      <c r="H67" s="259">
        <v>3652637</v>
      </c>
      <c r="I67" s="260" t="s">
        <v>536</v>
      </c>
      <c r="J67" s="261" t="s">
        <v>427</v>
      </c>
    </row>
    <row r="68" spans="1:10">
      <c r="A68" s="6"/>
      <c r="B68" s="358">
        <v>3</v>
      </c>
      <c r="C68" s="270">
        <v>3604698</v>
      </c>
      <c r="D68" s="267" t="s">
        <v>484</v>
      </c>
      <c r="E68" s="269" t="s">
        <v>493</v>
      </c>
      <c r="F68" s="6"/>
      <c r="G68" s="358">
        <v>3</v>
      </c>
      <c r="H68" s="270">
        <v>3652598</v>
      </c>
      <c r="I68" s="267" t="s">
        <v>534</v>
      </c>
      <c r="J68" s="269" t="s">
        <v>535</v>
      </c>
    </row>
    <row r="69" spans="1:10">
      <c r="A69" s="6"/>
      <c r="B69" s="358"/>
      <c r="C69" s="267">
        <v>3604275</v>
      </c>
      <c r="D69" s="271" t="s">
        <v>491</v>
      </c>
      <c r="E69" s="261" t="s">
        <v>492</v>
      </c>
      <c r="F69" s="6"/>
      <c r="G69" s="358"/>
      <c r="H69" s="267">
        <v>3652576</v>
      </c>
      <c r="I69" s="267" t="s">
        <v>508</v>
      </c>
      <c r="J69" s="269" t="s">
        <v>535</v>
      </c>
    </row>
    <row r="70" spans="1:10">
      <c r="A70" s="6"/>
      <c r="B70" s="358">
        <v>4</v>
      </c>
      <c r="C70" s="259">
        <v>3604492</v>
      </c>
      <c r="D70" s="260" t="s">
        <v>528</v>
      </c>
      <c r="E70" s="261" t="s">
        <v>488</v>
      </c>
      <c r="F70" s="6"/>
      <c r="G70" s="358">
        <v>4</v>
      </c>
      <c r="H70" s="259">
        <v>3652575</v>
      </c>
      <c r="I70" s="260" t="s">
        <v>507</v>
      </c>
      <c r="J70" s="267" t="s">
        <v>451</v>
      </c>
    </row>
    <row r="71" spans="1:10">
      <c r="A71" s="6"/>
      <c r="B71" s="358"/>
      <c r="C71" s="260">
        <v>3604658</v>
      </c>
      <c r="D71" s="260" t="s">
        <v>480</v>
      </c>
      <c r="E71" s="267" t="s">
        <v>532</v>
      </c>
      <c r="F71" s="6"/>
      <c r="G71" s="358"/>
      <c r="H71" s="259">
        <v>3652587</v>
      </c>
      <c r="I71" s="260" t="s">
        <v>506</v>
      </c>
      <c r="J71" s="267" t="s">
        <v>451</v>
      </c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 t="s">
        <v>540</v>
      </c>
      <c r="B73" s="6"/>
      <c r="C73" s="6" t="s">
        <v>668</v>
      </c>
      <c r="D73" s="6">
        <v>3</v>
      </c>
      <c r="E73" s="6"/>
      <c r="F73" s="6" t="s">
        <v>539</v>
      </c>
      <c r="G73" s="6"/>
      <c r="H73" s="6" t="s">
        <v>668</v>
      </c>
      <c r="I73" s="6">
        <v>2</v>
      </c>
      <c r="J73" s="6"/>
    </row>
    <row r="74" spans="1:10">
      <c r="A74" s="6"/>
      <c r="B74" s="358">
        <v>1</v>
      </c>
      <c r="C74" s="259">
        <v>3604573</v>
      </c>
      <c r="D74" s="260" t="s">
        <v>541</v>
      </c>
      <c r="E74" s="261" t="s">
        <v>427</v>
      </c>
      <c r="F74" s="6"/>
      <c r="G74" s="358">
        <v>1</v>
      </c>
      <c r="H74" s="268">
        <v>3652558</v>
      </c>
      <c r="I74" s="267" t="s">
        <v>562</v>
      </c>
      <c r="J74" s="269" t="s">
        <v>568</v>
      </c>
    </row>
    <row r="75" spans="1:10">
      <c r="A75" s="6"/>
      <c r="B75" s="358"/>
      <c r="C75" s="260">
        <v>3604706</v>
      </c>
      <c r="D75" s="260" t="s">
        <v>542</v>
      </c>
      <c r="E75" s="261" t="s">
        <v>543</v>
      </c>
      <c r="F75" s="6"/>
      <c r="G75" s="358"/>
      <c r="H75" s="267">
        <v>3652568</v>
      </c>
      <c r="I75" s="267" t="s">
        <v>570</v>
      </c>
      <c r="J75" s="269" t="s">
        <v>561</v>
      </c>
    </row>
    <row r="76" spans="1:10">
      <c r="A76" s="6"/>
      <c r="B76" s="358">
        <v>2</v>
      </c>
      <c r="C76" s="270">
        <v>3604736</v>
      </c>
      <c r="D76" s="267" t="s">
        <v>544</v>
      </c>
      <c r="E76" s="269" t="s">
        <v>535</v>
      </c>
      <c r="F76" s="6"/>
      <c r="G76" s="358">
        <v>2</v>
      </c>
      <c r="H76" s="259">
        <v>3652627</v>
      </c>
      <c r="I76" s="260" t="s">
        <v>566</v>
      </c>
      <c r="J76" s="261" t="s">
        <v>569</v>
      </c>
    </row>
    <row r="77" spans="1:10">
      <c r="A77" s="6"/>
      <c r="B77" s="358"/>
      <c r="C77" s="270">
        <v>3604670</v>
      </c>
      <c r="D77" s="267" t="s">
        <v>545</v>
      </c>
      <c r="E77" s="269" t="s">
        <v>495</v>
      </c>
      <c r="F77" s="6"/>
      <c r="G77" s="358"/>
      <c r="H77" s="259">
        <v>3652649</v>
      </c>
      <c r="I77" s="260" t="s">
        <v>571</v>
      </c>
      <c r="J77" s="261" t="s">
        <v>427</v>
      </c>
    </row>
    <row r="78" spans="1:10">
      <c r="A78" s="6"/>
      <c r="B78" s="358">
        <v>3</v>
      </c>
      <c r="C78" s="260">
        <v>3604767</v>
      </c>
      <c r="D78" s="260" t="s">
        <v>552</v>
      </c>
      <c r="E78" s="261" t="s">
        <v>427</v>
      </c>
      <c r="F78" s="6"/>
      <c r="G78" s="358">
        <v>3</v>
      </c>
      <c r="H78" s="246"/>
      <c r="I78" s="246"/>
      <c r="J78" s="246"/>
    </row>
    <row r="79" spans="1:10">
      <c r="A79" s="6"/>
      <c r="B79" s="358"/>
      <c r="C79" s="259">
        <v>3604690</v>
      </c>
      <c r="D79" s="260" t="s">
        <v>555</v>
      </c>
      <c r="E79" s="261" t="s">
        <v>557</v>
      </c>
      <c r="F79" s="6"/>
      <c r="G79" s="358"/>
      <c r="H79" s="246"/>
      <c r="I79" s="246"/>
      <c r="J79" s="246"/>
    </row>
    <row r="80" spans="1:10">
      <c r="A80" s="6"/>
      <c r="B80" s="358">
        <v>4</v>
      </c>
      <c r="C80" s="259">
        <v>3604772</v>
      </c>
      <c r="D80" s="260" t="s">
        <v>553</v>
      </c>
      <c r="E80" s="261" t="s">
        <v>219</v>
      </c>
      <c r="F80" s="6"/>
      <c r="G80" s="358">
        <v>4</v>
      </c>
      <c r="H80" s="246"/>
      <c r="I80" s="246"/>
      <c r="J80" s="246"/>
    </row>
    <row r="81" spans="1:10">
      <c r="A81" s="6"/>
      <c r="B81" s="358"/>
      <c r="C81" s="268">
        <v>3604771</v>
      </c>
      <c r="D81" s="267" t="s">
        <v>556</v>
      </c>
      <c r="E81" s="261" t="s">
        <v>558</v>
      </c>
      <c r="F81" s="6"/>
      <c r="G81" s="358"/>
      <c r="H81" s="246"/>
      <c r="I81" s="246"/>
      <c r="J81" s="246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sqref="A1:I1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59" t="s">
        <v>572</v>
      </c>
      <c r="B1" s="359"/>
      <c r="C1" s="359"/>
      <c r="D1" s="359"/>
      <c r="E1" s="359"/>
      <c r="F1" s="359"/>
      <c r="G1" s="359"/>
      <c r="H1" s="359"/>
      <c r="I1" s="359"/>
    </row>
    <row r="2" spans="1:9" ht="18.75">
      <c r="A2" s="273"/>
      <c r="B2" s="273"/>
      <c r="C2" s="273"/>
      <c r="D2" s="273"/>
      <c r="E2" s="273"/>
      <c r="F2" s="273"/>
      <c r="G2" s="273"/>
      <c r="H2" s="273"/>
    </row>
    <row r="3" spans="1:9" ht="18.75">
      <c r="A3" s="274"/>
      <c r="B3" s="275"/>
    </row>
    <row r="4" spans="1:9" ht="24" customHeight="1">
      <c r="D4" s="360" t="s">
        <v>573</v>
      </c>
      <c r="E4" s="360"/>
      <c r="F4" s="360"/>
    </row>
    <row r="6" spans="1:9" ht="14.25">
      <c r="H6" s="276" t="s">
        <v>585</v>
      </c>
    </row>
    <row r="8" spans="1:9">
      <c r="A8" t="s">
        <v>574</v>
      </c>
    </row>
    <row r="9" spans="1:9" ht="14.25">
      <c r="A9" s="277" t="s">
        <v>584</v>
      </c>
    </row>
    <row r="10" spans="1:9" ht="14.25">
      <c r="A10" s="278"/>
    </row>
    <row r="11" spans="1:9" ht="14.25">
      <c r="A11" s="276" t="s">
        <v>575</v>
      </c>
    </row>
    <row r="13" spans="1:9" ht="14.25">
      <c r="E13" s="279" t="s">
        <v>576</v>
      </c>
      <c r="F13" s="361"/>
      <c r="G13" s="361"/>
      <c r="H13" s="361"/>
      <c r="I13" s="361"/>
    </row>
    <row r="14" spans="1:9" ht="14.25">
      <c r="E14" s="279"/>
      <c r="F14" s="278"/>
      <c r="G14" s="278"/>
      <c r="H14" s="278"/>
    </row>
    <row r="15" spans="1:9" ht="14.25">
      <c r="E15" s="279" t="s">
        <v>577</v>
      </c>
      <c r="F15" s="280"/>
      <c r="G15" s="280"/>
      <c r="H15" s="280"/>
      <c r="I15" s="281"/>
    </row>
    <row r="16" spans="1:9" ht="14.25">
      <c r="E16" s="279"/>
      <c r="F16" s="278"/>
      <c r="G16" s="278"/>
      <c r="H16" s="278"/>
    </row>
    <row r="17" spans="1:9" ht="14.25">
      <c r="E17" s="279" t="s">
        <v>578</v>
      </c>
      <c r="F17" s="280"/>
      <c r="G17" s="280"/>
      <c r="H17" s="280"/>
      <c r="I17" s="281"/>
    </row>
    <row r="18" spans="1:9" ht="14.25">
      <c r="E18" s="279"/>
      <c r="F18" s="278"/>
      <c r="G18" s="278"/>
      <c r="H18" s="278"/>
    </row>
    <row r="19" spans="1:9" ht="14.25">
      <c r="E19" s="279" t="s">
        <v>579</v>
      </c>
      <c r="F19" s="280"/>
      <c r="G19" s="280"/>
      <c r="H19" s="280"/>
      <c r="I19" s="281"/>
    </row>
    <row r="20" spans="1:9" ht="14.25">
      <c r="E20" s="279"/>
      <c r="F20" s="278"/>
      <c r="G20" s="278"/>
      <c r="H20" s="278"/>
    </row>
    <row r="21" spans="1:9" ht="14.25">
      <c r="E21" s="279" t="s">
        <v>580</v>
      </c>
      <c r="F21" s="282"/>
      <c r="G21" s="280"/>
      <c r="H21" s="280"/>
      <c r="I21" s="281"/>
    </row>
    <row r="22" spans="1:9" ht="14.25">
      <c r="E22" s="279"/>
      <c r="F22" s="278"/>
      <c r="G22" s="278"/>
      <c r="H22" s="278"/>
    </row>
    <row r="23" spans="1:9" ht="14.25">
      <c r="E23" s="279" t="s">
        <v>581</v>
      </c>
      <c r="F23" s="280"/>
      <c r="G23" s="280"/>
      <c r="H23" s="280"/>
      <c r="I23" s="281"/>
    </row>
    <row r="24" spans="1:9" ht="14.25">
      <c r="E24" s="279"/>
      <c r="F24" s="278"/>
      <c r="G24" s="278"/>
      <c r="H24" s="278"/>
    </row>
    <row r="25" spans="1:9" ht="14.25">
      <c r="E25" s="279" t="s">
        <v>582</v>
      </c>
      <c r="F25" s="280"/>
      <c r="G25" s="280"/>
      <c r="H25" s="280"/>
      <c r="I25" s="281"/>
    </row>
    <row r="29" spans="1:9" ht="14.25">
      <c r="A29" s="278" t="s">
        <v>583</v>
      </c>
    </row>
    <row r="30" spans="1:9">
      <c r="B30" s="283"/>
      <c r="C30" s="283"/>
      <c r="D30" s="283"/>
      <c r="E30" s="283"/>
      <c r="F30" s="283"/>
      <c r="G30" s="283"/>
      <c r="H30" s="283"/>
    </row>
    <row r="31" spans="1:9">
      <c r="B31" s="284"/>
      <c r="C31" s="284"/>
      <c r="D31" s="284"/>
      <c r="E31" s="284"/>
      <c r="F31" s="284"/>
      <c r="G31" s="284"/>
      <c r="H31" s="284"/>
    </row>
    <row r="32" spans="1:9">
      <c r="B32" s="284"/>
      <c r="C32" s="284"/>
      <c r="D32" s="284"/>
      <c r="E32" s="284"/>
      <c r="F32" s="284"/>
      <c r="G32" s="284"/>
      <c r="H32" s="284"/>
    </row>
    <row r="33" spans="2:8">
      <c r="B33" s="284"/>
      <c r="C33" s="284"/>
      <c r="D33" s="284"/>
      <c r="E33" s="284"/>
      <c r="F33" s="284"/>
      <c r="G33" s="284"/>
      <c r="H33" s="284"/>
    </row>
    <row r="34" spans="2:8">
      <c r="B34" s="284"/>
      <c r="C34" s="284"/>
      <c r="D34" s="284"/>
      <c r="E34" s="284"/>
      <c r="F34" s="284"/>
      <c r="G34" s="284"/>
      <c r="H34" s="284"/>
    </row>
    <row r="35" spans="2:8">
      <c r="B35" s="284"/>
      <c r="C35" s="284"/>
      <c r="D35" s="284"/>
      <c r="E35" s="284"/>
      <c r="F35" s="284"/>
      <c r="G35" s="284"/>
      <c r="H35" s="284"/>
    </row>
    <row r="36" spans="2:8">
      <c r="B36" s="284"/>
      <c r="C36" s="284"/>
      <c r="D36" s="284"/>
      <c r="E36" s="284"/>
      <c r="F36" s="284"/>
      <c r="G36" s="284"/>
      <c r="H36" s="284"/>
    </row>
    <row r="37" spans="2:8">
      <c r="B37" s="284"/>
      <c r="C37" s="284"/>
      <c r="D37" s="284"/>
      <c r="E37" s="284"/>
      <c r="F37" s="284"/>
      <c r="G37" s="284"/>
      <c r="H37" s="284"/>
    </row>
    <row r="38" spans="2:8">
      <c r="B38" s="284"/>
      <c r="C38" s="284"/>
      <c r="D38" s="284"/>
      <c r="E38" s="284"/>
      <c r="F38" s="284"/>
      <c r="G38" s="284"/>
      <c r="H38" s="284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zoomScaleNormal="100" zoomScaleSheetLayoutView="100" workbookViewId="0"/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586</v>
      </c>
    </row>
    <row r="2" spans="1:10">
      <c r="A2" s="285"/>
      <c r="B2" s="362">
        <v>43162</v>
      </c>
      <c r="C2" s="363"/>
      <c r="D2" s="362">
        <v>43163</v>
      </c>
      <c r="E2" s="363"/>
      <c r="F2" s="286">
        <v>43170</v>
      </c>
      <c r="G2" s="362">
        <v>43183</v>
      </c>
      <c r="H2" s="363"/>
      <c r="I2" s="362">
        <v>43185</v>
      </c>
      <c r="J2" s="363"/>
    </row>
    <row r="3" spans="1:10" ht="14.25" thickBot="1">
      <c r="A3" s="287"/>
      <c r="B3" s="290" t="s">
        <v>626</v>
      </c>
      <c r="C3" s="291" t="s">
        <v>587</v>
      </c>
      <c r="D3" s="290" t="s">
        <v>626</v>
      </c>
      <c r="E3" s="291" t="s">
        <v>587</v>
      </c>
      <c r="F3" s="288" t="s">
        <v>626</v>
      </c>
      <c r="G3" s="288" t="s">
        <v>626</v>
      </c>
      <c r="H3" s="289" t="s">
        <v>587</v>
      </c>
      <c r="I3" s="288" t="s">
        <v>626</v>
      </c>
      <c r="J3" s="289" t="s">
        <v>587</v>
      </c>
    </row>
    <row r="4" spans="1:10">
      <c r="A4" s="293" t="s">
        <v>588</v>
      </c>
      <c r="B4" s="294"/>
      <c r="C4" s="295"/>
      <c r="D4" s="294"/>
      <c r="E4" s="295"/>
      <c r="F4" s="296"/>
      <c r="G4" s="297"/>
      <c r="H4" s="298"/>
      <c r="I4" s="297"/>
      <c r="J4" s="299"/>
    </row>
    <row r="5" spans="1:10">
      <c r="A5" s="293" t="s">
        <v>611</v>
      </c>
      <c r="B5" s="300"/>
      <c r="C5" s="301"/>
      <c r="D5" s="300"/>
      <c r="E5" s="301"/>
      <c r="F5" s="302"/>
      <c r="G5" s="300"/>
      <c r="H5" s="303"/>
      <c r="I5" s="300"/>
      <c r="J5" s="301"/>
    </row>
    <row r="6" spans="1:10">
      <c r="A6" s="293" t="s">
        <v>589</v>
      </c>
      <c r="B6" s="300"/>
      <c r="C6" s="301"/>
      <c r="D6" s="300"/>
      <c r="E6" s="301"/>
      <c r="F6" s="302"/>
      <c r="G6" s="300"/>
      <c r="H6" s="303"/>
      <c r="I6" s="300"/>
      <c r="J6" s="301"/>
    </row>
    <row r="7" spans="1:10">
      <c r="A7" s="293" t="s">
        <v>590</v>
      </c>
      <c r="B7" s="300"/>
      <c r="C7" s="301"/>
      <c r="D7" s="300"/>
      <c r="E7" s="301"/>
      <c r="F7" s="302"/>
      <c r="G7" s="300"/>
      <c r="H7" s="303"/>
      <c r="I7" s="300"/>
      <c r="J7" s="301"/>
    </row>
    <row r="8" spans="1:10">
      <c r="A8" s="293" t="s">
        <v>620</v>
      </c>
      <c r="B8" s="304" t="s">
        <v>591</v>
      </c>
      <c r="C8" s="305">
        <v>0.41666666666666669</v>
      </c>
      <c r="D8" s="304"/>
      <c r="E8" s="301"/>
      <c r="F8" s="306" t="s">
        <v>592</v>
      </c>
      <c r="G8" s="300"/>
      <c r="H8" s="303"/>
      <c r="I8" s="300"/>
      <c r="J8" s="301"/>
    </row>
    <row r="9" spans="1:10">
      <c r="A9" s="293" t="s">
        <v>617</v>
      </c>
      <c r="B9" s="304" t="s">
        <v>591</v>
      </c>
      <c r="C9" s="305">
        <v>0.52083333333333337</v>
      </c>
      <c r="D9" s="304"/>
      <c r="E9" s="301"/>
      <c r="F9" s="306" t="s">
        <v>592</v>
      </c>
      <c r="G9" s="300"/>
      <c r="H9" s="303"/>
      <c r="I9" s="300"/>
      <c r="J9" s="301"/>
    </row>
    <row r="10" spans="1:10">
      <c r="A10" s="293" t="s">
        <v>593</v>
      </c>
      <c r="B10" s="304"/>
      <c r="C10" s="303"/>
      <c r="D10" s="304"/>
      <c r="E10" s="301"/>
      <c r="F10" s="306"/>
      <c r="G10" s="300"/>
      <c r="H10" s="303"/>
      <c r="I10" s="300"/>
      <c r="J10" s="301"/>
    </row>
    <row r="11" spans="1:10">
      <c r="A11" s="293" t="s">
        <v>594</v>
      </c>
      <c r="B11" s="304"/>
      <c r="C11" s="303"/>
      <c r="D11" s="304"/>
      <c r="E11" s="301"/>
      <c r="F11" s="306"/>
      <c r="G11" s="300"/>
      <c r="H11" s="303"/>
      <c r="I11" s="300"/>
      <c r="J11" s="301"/>
    </row>
    <row r="12" spans="1:10">
      <c r="A12" s="293" t="s">
        <v>595</v>
      </c>
      <c r="B12" s="304" t="s">
        <v>591</v>
      </c>
      <c r="C12" s="305">
        <v>0.36458333333333331</v>
      </c>
      <c r="D12" s="304"/>
      <c r="E12" s="301"/>
      <c r="F12" s="306" t="s">
        <v>592</v>
      </c>
      <c r="G12" s="300"/>
      <c r="H12" s="303"/>
      <c r="I12" s="304" t="s">
        <v>607</v>
      </c>
      <c r="J12" s="305">
        <v>0.36458333333333331</v>
      </c>
    </row>
    <row r="13" spans="1:10">
      <c r="A13" s="293" t="s">
        <v>596</v>
      </c>
      <c r="B13" s="304" t="s">
        <v>591</v>
      </c>
      <c r="C13" s="305">
        <v>0.47916666666666669</v>
      </c>
      <c r="D13" s="304"/>
      <c r="E13" s="301"/>
      <c r="F13" s="306" t="s">
        <v>592</v>
      </c>
      <c r="G13" s="300"/>
      <c r="H13" s="303"/>
      <c r="I13" s="304" t="s">
        <v>597</v>
      </c>
      <c r="J13" s="305">
        <v>0.47916666666666669</v>
      </c>
    </row>
    <row r="14" spans="1:10">
      <c r="A14" s="293" t="s">
        <v>627</v>
      </c>
      <c r="B14" s="300"/>
      <c r="C14" s="301"/>
      <c r="D14" s="304"/>
      <c r="E14" s="301"/>
      <c r="F14" s="306"/>
      <c r="G14" s="304" t="s">
        <v>599</v>
      </c>
      <c r="H14" s="305">
        <v>0.45833333333333331</v>
      </c>
      <c r="I14" s="304" t="s">
        <v>600</v>
      </c>
      <c r="J14" s="305" t="s">
        <v>601</v>
      </c>
    </row>
    <row r="15" spans="1:10">
      <c r="A15" s="293" t="s">
        <v>602</v>
      </c>
      <c r="B15" s="300"/>
      <c r="C15" s="301"/>
      <c r="D15" s="304"/>
      <c r="E15" s="301"/>
      <c r="F15" s="306"/>
      <c r="G15" s="304" t="s">
        <v>607</v>
      </c>
      <c r="H15" s="305">
        <v>0.52083333333333337</v>
      </c>
      <c r="I15" s="304" t="s">
        <v>603</v>
      </c>
      <c r="J15" s="305" t="s">
        <v>601</v>
      </c>
    </row>
    <row r="16" spans="1:10">
      <c r="A16" s="293" t="s">
        <v>604</v>
      </c>
      <c r="B16" s="300"/>
      <c r="C16" s="301"/>
      <c r="D16" s="304" t="s">
        <v>591</v>
      </c>
      <c r="E16" s="307">
        <v>0.36458333333333331</v>
      </c>
      <c r="F16" s="306" t="s">
        <v>592</v>
      </c>
      <c r="G16" s="304" t="s">
        <v>607</v>
      </c>
      <c r="H16" s="305">
        <v>0.36458333333333331</v>
      </c>
      <c r="I16" s="304" t="s">
        <v>605</v>
      </c>
      <c r="J16" s="303" t="s">
        <v>601</v>
      </c>
    </row>
    <row r="17" spans="1:10">
      <c r="A17" s="293" t="s">
        <v>619</v>
      </c>
      <c r="B17" s="300"/>
      <c r="C17" s="301"/>
      <c r="D17" s="304" t="s">
        <v>591</v>
      </c>
      <c r="E17" s="307">
        <v>0.47916666666666669</v>
      </c>
      <c r="F17" s="306" t="s">
        <v>592</v>
      </c>
      <c r="G17" s="304" t="s">
        <v>597</v>
      </c>
      <c r="H17" s="305">
        <v>0.5</v>
      </c>
      <c r="I17" s="304" t="s">
        <v>613</v>
      </c>
      <c r="J17" s="303" t="s">
        <v>601</v>
      </c>
    </row>
    <row r="18" spans="1:10">
      <c r="A18" s="293" t="s">
        <v>606</v>
      </c>
      <c r="B18" s="300"/>
      <c r="C18" s="301"/>
      <c r="D18" s="300"/>
      <c r="E18" s="301"/>
      <c r="F18" s="302"/>
      <c r="G18" s="304" t="s">
        <v>607</v>
      </c>
      <c r="H18" s="305">
        <v>0.41666666666666669</v>
      </c>
      <c r="I18" s="304" t="s">
        <v>608</v>
      </c>
      <c r="J18" s="305" t="s">
        <v>601</v>
      </c>
    </row>
    <row r="19" spans="1:10" ht="14.25" thickBot="1">
      <c r="A19" s="308" t="s">
        <v>621</v>
      </c>
      <c r="B19" s="309"/>
      <c r="C19" s="310"/>
      <c r="D19" s="309"/>
      <c r="E19" s="310"/>
      <c r="F19" s="311"/>
      <c r="G19" s="312" t="s">
        <v>597</v>
      </c>
      <c r="H19" s="313">
        <v>0.52083333333333337</v>
      </c>
      <c r="I19" s="312" t="s">
        <v>609</v>
      </c>
      <c r="J19" s="313" t="s">
        <v>601</v>
      </c>
    </row>
    <row r="20" spans="1:10">
      <c r="A20" s="54"/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4.25" thickBot="1">
      <c r="A21" s="54"/>
      <c r="B21" s="54"/>
      <c r="C21" s="54"/>
      <c r="D21" s="54"/>
      <c r="E21" s="54"/>
      <c r="F21" s="54"/>
      <c r="G21" s="54"/>
      <c r="H21" s="54"/>
      <c r="I21" s="54"/>
      <c r="J21" s="54"/>
    </row>
    <row r="22" spans="1:10">
      <c r="A22" s="314"/>
      <c r="B22" s="364">
        <v>43186</v>
      </c>
      <c r="C22" s="365"/>
      <c r="D22" s="364">
        <v>43187</v>
      </c>
      <c r="E22" s="366"/>
      <c r="F22" s="364">
        <v>43188</v>
      </c>
      <c r="G22" s="365"/>
      <c r="H22" s="364">
        <v>43189</v>
      </c>
      <c r="I22" s="365"/>
      <c r="J22" s="54"/>
    </row>
    <row r="23" spans="1:10" ht="14.25" thickBot="1">
      <c r="A23" s="293"/>
      <c r="B23" s="315" t="s">
        <v>628</v>
      </c>
      <c r="C23" s="316" t="s">
        <v>587</v>
      </c>
      <c r="D23" s="315" t="s">
        <v>628</v>
      </c>
      <c r="E23" s="316" t="s">
        <v>587</v>
      </c>
      <c r="F23" s="315" t="s">
        <v>628</v>
      </c>
      <c r="G23" s="316" t="s">
        <v>587</v>
      </c>
      <c r="H23" s="315" t="s">
        <v>628</v>
      </c>
      <c r="I23" s="316" t="s">
        <v>587</v>
      </c>
      <c r="J23" s="54"/>
    </row>
    <row r="24" spans="1:10">
      <c r="A24" s="293" t="s">
        <v>622</v>
      </c>
      <c r="B24" s="297"/>
      <c r="C24" s="299"/>
      <c r="D24" s="304" t="s">
        <v>607</v>
      </c>
      <c r="E24" s="305">
        <v>0.36458333333333331</v>
      </c>
      <c r="F24" s="317" t="s">
        <v>605</v>
      </c>
      <c r="G24" s="305">
        <v>0.36458333333333331</v>
      </c>
      <c r="H24" s="318" t="s">
        <v>610</v>
      </c>
      <c r="I24" s="305">
        <v>0.36458333333333331</v>
      </c>
      <c r="J24" s="54"/>
    </row>
    <row r="25" spans="1:10">
      <c r="A25" s="293" t="s">
        <v>629</v>
      </c>
      <c r="B25" s="300"/>
      <c r="C25" s="301"/>
      <c r="D25" s="304" t="s">
        <v>597</v>
      </c>
      <c r="E25" s="319">
        <v>0.5</v>
      </c>
      <c r="F25" s="304" t="s">
        <v>613</v>
      </c>
      <c r="G25" s="303" t="s">
        <v>612</v>
      </c>
      <c r="H25" s="304" t="s">
        <v>609</v>
      </c>
      <c r="I25" s="303" t="s">
        <v>612</v>
      </c>
      <c r="J25" s="54"/>
    </row>
    <row r="26" spans="1:10">
      <c r="A26" s="293" t="s">
        <v>623</v>
      </c>
      <c r="B26" s="300"/>
      <c r="C26" s="301"/>
      <c r="D26" s="304" t="s">
        <v>607</v>
      </c>
      <c r="E26" s="319">
        <v>0.36458333333333331</v>
      </c>
      <c r="F26" s="304" t="s">
        <v>605</v>
      </c>
      <c r="G26" s="305">
        <v>0.36458333333333331</v>
      </c>
      <c r="H26" s="304" t="s">
        <v>610</v>
      </c>
      <c r="I26" s="305">
        <v>0.36458333333333331</v>
      </c>
      <c r="J26" s="54"/>
    </row>
    <row r="27" spans="1:10">
      <c r="A27" s="293" t="s">
        <v>624</v>
      </c>
      <c r="B27" s="300"/>
      <c r="C27" s="301"/>
      <c r="D27" s="320" t="s">
        <v>597</v>
      </c>
      <c r="E27" s="319">
        <v>0.5</v>
      </c>
      <c r="F27" s="304" t="s">
        <v>613</v>
      </c>
      <c r="G27" s="303" t="s">
        <v>612</v>
      </c>
      <c r="H27" s="304" t="s">
        <v>609</v>
      </c>
      <c r="I27" s="303" t="s">
        <v>612</v>
      </c>
      <c r="J27" s="54"/>
    </row>
    <row r="28" spans="1:10">
      <c r="A28" s="293" t="s">
        <v>614</v>
      </c>
      <c r="B28" s="304" t="s">
        <v>597</v>
      </c>
      <c r="C28" s="305">
        <v>0.36458333333333331</v>
      </c>
      <c r="D28" s="304" t="s">
        <v>615</v>
      </c>
      <c r="E28" s="321" t="s">
        <v>601</v>
      </c>
      <c r="F28" s="304" t="s">
        <v>616</v>
      </c>
      <c r="G28" s="305">
        <v>0.36458333333333331</v>
      </c>
      <c r="H28" s="300"/>
      <c r="I28" s="301"/>
      <c r="J28" s="54"/>
    </row>
    <row r="29" spans="1:10">
      <c r="A29" s="293" t="s">
        <v>617</v>
      </c>
      <c r="B29" s="304" t="s">
        <v>597</v>
      </c>
      <c r="C29" s="305">
        <v>0.47916666666666669</v>
      </c>
      <c r="D29" s="304" t="s">
        <v>613</v>
      </c>
      <c r="E29" s="321" t="s">
        <v>601</v>
      </c>
      <c r="F29" s="304" t="s">
        <v>603</v>
      </c>
      <c r="G29" s="303" t="s">
        <v>612</v>
      </c>
      <c r="H29" s="300"/>
      <c r="I29" s="301"/>
      <c r="J29" s="54"/>
    </row>
    <row r="30" spans="1:10">
      <c r="A30" s="293" t="s">
        <v>593</v>
      </c>
      <c r="B30" s="304" t="s">
        <v>597</v>
      </c>
      <c r="C30" s="305">
        <v>0.36458333333333331</v>
      </c>
      <c r="D30" s="304" t="s">
        <v>615</v>
      </c>
      <c r="E30" s="319" t="s">
        <v>601</v>
      </c>
      <c r="F30" s="304" t="s">
        <v>616</v>
      </c>
      <c r="G30" s="305">
        <v>0.36458333333333331</v>
      </c>
      <c r="H30" s="300"/>
      <c r="I30" s="301"/>
      <c r="J30" s="54"/>
    </row>
    <row r="31" spans="1:10">
      <c r="A31" s="293" t="s">
        <v>594</v>
      </c>
      <c r="B31" s="304" t="s">
        <v>625</v>
      </c>
      <c r="C31" s="305">
        <v>0.47916666666666669</v>
      </c>
      <c r="D31" s="304" t="s">
        <v>603</v>
      </c>
      <c r="E31" s="319" t="s">
        <v>601</v>
      </c>
      <c r="F31" s="304" t="s">
        <v>610</v>
      </c>
      <c r="G31" s="303" t="s">
        <v>612</v>
      </c>
      <c r="H31" s="300"/>
      <c r="I31" s="301"/>
      <c r="J31" s="54"/>
    </row>
    <row r="32" spans="1:10">
      <c r="A32" s="293" t="s">
        <v>595</v>
      </c>
      <c r="B32" s="304" t="s">
        <v>609</v>
      </c>
      <c r="C32" s="303" t="s">
        <v>601</v>
      </c>
      <c r="D32" s="300"/>
      <c r="E32" s="322"/>
      <c r="F32" s="304" t="s">
        <v>618</v>
      </c>
      <c r="G32" s="305">
        <v>0.36458333333333331</v>
      </c>
      <c r="H32" s="300"/>
      <c r="I32" s="301"/>
      <c r="J32" s="54"/>
    </row>
    <row r="33" spans="1:10">
      <c r="A33" s="293" t="s">
        <v>596</v>
      </c>
      <c r="B33" s="304" t="s">
        <v>613</v>
      </c>
      <c r="C33" s="303" t="s">
        <v>601</v>
      </c>
      <c r="D33" s="300"/>
      <c r="E33" s="322"/>
      <c r="F33" s="304" t="s">
        <v>609</v>
      </c>
      <c r="G33" s="303" t="s">
        <v>612</v>
      </c>
      <c r="H33" s="300"/>
      <c r="I33" s="301"/>
      <c r="J33" s="54"/>
    </row>
    <row r="34" spans="1:10">
      <c r="A34" s="293" t="s">
        <v>598</v>
      </c>
      <c r="B34" s="304" t="s">
        <v>609</v>
      </c>
      <c r="C34" s="305" t="s">
        <v>601</v>
      </c>
      <c r="D34" s="300"/>
      <c r="E34" s="322"/>
      <c r="F34" s="300"/>
      <c r="G34" s="301"/>
      <c r="H34" s="300"/>
      <c r="I34" s="301"/>
      <c r="J34" s="54"/>
    </row>
    <row r="35" spans="1:10">
      <c r="A35" s="293" t="s">
        <v>602</v>
      </c>
      <c r="B35" s="304" t="s">
        <v>610</v>
      </c>
      <c r="C35" s="305" t="s">
        <v>601</v>
      </c>
      <c r="D35" s="300"/>
      <c r="E35" s="322"/>
      <c r="F35" s="300"/>
      <c r="G35" s="301"/>
      <c r="H35" s="300"/>
      <c r="I35" s="301"/>
      <c r="J35" s="54"/>
    </row>
    <row r="36" spans="1:10">
      <c r="A36" s="293" t="s">
        <v>604</v>
      </c>
      <c r="B36" s="304" t="s">
        <v>610</v>
      </c>
      <c r="C36" s="303" t="s">
        <v>601</v>
      </c>
      <c r="D36" s="300"/>
      <c r="E36" s="322"/>
      <c r="F36" s="300"/>
      <c r="G36" s="301"/>
      <c r="H36" s="300"/>
      <c r="I36" s="301"/>
      <c r="J36" s="54"/>
    </row>
    <row r="37" spans="1:10">
      <c r="A37" s="293" t="s">
        <v>619</v>
      </c>
      <c r="B37" s="304" t="s">
        <v>609</v>
      </c>
      <c r="C37" s="303" t="s">
        <v>601</v>
      </c>
      <c r="D37" s="300"/>
      <c r="E37" s="322"/>
      <c r="F37" s="300"/>
      <c r="G37" s="301"/>
      <c r="H37" s="300"/>
      <c r="I37" s="301"/>
      <c r="J37" s="54"/>
    </row>
    <row r="38" spans="1:10">
      <c r="A38" s="293" t="s">
        <v>606</v>
      </c>
      <c r="B38" s="304" t="s">
        <v>609</v>
      </c>
      <c r="C38" s="305" t="s">
        <v>601</v>
      </c>
      <c r="D38" s="300"/>
      <c r="E38" s="322"/>
      <c r="F38" s="300"/>
      <c r="G38" s="301"/>
      <c r="H38" s="300"/>
      <c r="I38" s="301"/>
      <c r="J38" s="54"/>
    </row>
    <row r="39" spans="1:10" ht="14.25" thickBot="1">
      <c r="A39" s="308" t="s">
        <v>621</v>
      </c>
      <c r="B39" s="309"/>
      <c r="C39" s="313"/>
      <c r="D39" s="309"/>
      <c r="E39" s="323"/>
      <c r="F39" s="309"/>
      <c r="G39" s="310"/>
      <c r="H39" s="309"/>
      <c r="I39" s="310"/>
      <c r="J39" s="54"/>
    </row>
    <row r="41" spans="1:10">
      <c r="A41" t="s">
        <v>630</v>
      </c>
    </row>
    <row r="42" spans="1:10">
      <c r="B42" t="s">
        <v>631</v>
      </c>
    </row>
    <row r="43" spans="1:10">
      <c r="B43" t="s">
        <v>632</v>
      </c>
    </row>
    <row r="44" spans="1:10">
      <c r="B44" t="s">
        <v>633</v>
      </c>
    </row>
    <row r="45" spans="1:10">
      <c r="B45" t="s">
        <v>634</v>
      </c>
    </row>
    <row r="48" spans="1:10">
      <c r="A48" t="s">
        <v>635</v>
      </c>
    </row>
    <row r="49" spans="2:2">
      <c r="B49" t="s">
        <v>636</v>
      </c>
    </row>
    <row r="50" spans="2:2">
      <c r="B50" t="s">
        <v>637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tabSelected="1" view="pageBreakPreview" zoomScaleNormal="100" zoomScaleSheetLayoutView="100" workbookViewId="0"/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0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67">
        <v>1</v>
      </c>
      <c r="B5" s="368">
        <f>VLOOKUP(A5,[1]U18BSL!$B$2:$E$33,2,0)</f>
        <v>3604839</v>
      </c>
      <c r="C5" s="368" t="str">
        <f>VLOOKUP(A5,[1]U18BSL!$B$2:$E$33,3,0)</f>
        <v>吉田　響介</v>
      </c>
      <c r="D5" s="369" t="s">
        <v>5</v>
      </c>
      <c r="E5" s="368" t="str">
        <f>VLOOKUP(A5,[1]U18BSL!$B$2:$E$33,4,0)</f>
        <v>霞ヶ浦高</v>
      </c>
      <c r="F5" s="369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67"/>
      <c r="B6" s="368"/>
      <c r="C6" s="368"/>
      <c r="D6" s="369"/>
      <c r="E6" s="368"/>
      <c r="F6" s="369"/>
      <c r="G6" s="11"/>
      <c r="H6" s="12"/>
      <c r="I6" s="13"/>
      <c r="J6" s="13"/>
      <c r="K6" s="13"/>
      <c r="L6" s="13"/>
      <c r="M6" s="4"/>
    </row>
    <row r="7" spans="1:13" ht="12" customHeight="1">
      <c r="A7" s="367">
        <v>2</v>
      </c>
      <c r="B7" s="368">
        <f>VLOOKUP(A7,[1]U18BSL!$B$2:$E$33,2,0)</f>
        <v>3604605</v>
      </c>
      <c r="C7" s="368" t="str">
        <f>VLOOKUP(A7,[1]U18BSL!$B$2:$E$33,3,0)</f>
        <v>土肥　幸暉</v>
      </c>
      <c r="D7" s="369" t="s">
        <v>5</v>
      </c>
      <c r="E7" s="368" t="str">
        <f>VLOOKUP(A7,[1]U18BSL!$B$2:$E$33,4,0)</f>
        <v>ＣＳＪ</v>
      </c>
      <c r="F7" s="369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67"/>
      <c r="B8" s="368"/>
      <c r="C8" s="368"/>
      <c r="D8" s="369"/>
      <c r="E8" s="368"/>
      <c r="F8" s="369"/>
      <c r="G8" s="4"/>
      <c r="H8" s="16"/>
      <c r="I8" s="12"/>
      <c r="J8" s="13"/>
      <c r="K8" s="13"/>
      <c r="L8" s="13"/>
      <c r="M8" s="4"/>
    </row>
    <row r="9" spans="1:13" ht="12" customHeight="1">
      <c r="A9" s="367">
        <v>3</v>
      </c>
      <c r="B9" s="368">
        <f>VLOOKUP(A9,[1]U18BSL!$B$2:$E$33,2,0)</f>
        <v>3604820</v>
      </c>
      <c r="C9" s="368" t="str">
        <f>VLOOKUP(A9,[1]U18BSL!$B$2:$E$33,3,0)</f>
        <v>豊田　風人</v>
      </c>
      <c r="D9" s="369" t="s">
        <v>5</v>
      </c>
      <c r="E9" s="368" t="str">
        <f>VLOOKUP(A9,[1]U18BSL!$B$2:$E$33,4,0)</f>
        <v>土日中</v>
      </c>
      <c r="F9" s="369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67"/>
      <c r="B10" s="368"/>
      <c r="C10" s="368"/>
      <c r="D10" s="369"/>
      <c r="E10" s="368"/>
      <c r="F10" s="369"/>
      <c r="G10" s="11"/>
      <c r="H10" s="17"/>
      <c r="I10" s="16"/>
      <c r="J10" s="13"/>
      <c r="K10" s="13"/>
      <c r="L10" s="13"/>
      <c r="M10" s="4"/>
    </row>
    <row r="11" spans="1:13" ht="12" customHeight="1">
      <c r="A11" s="367">
        <v>4</v>
      </c>
      <c r="B11" s="368">
        <f>VLOOKUP(A11,[1]U18BSL!$B$2:$E$33,2,0)</f>
        <v>3604574</v>
      </c>
      <c r="C11" s="368" t="str">
        <f>VLOOKUP(A11,[1]U18BSL!$B$2:$E$33,3,0)</f>
        <v>相沢　平大</v>
      </c>
      <c r="D11" s="369" t="s">
        <v>5</v>
      </c>
      <c r="E11" s="368" t="str">
        <f>VLOOKUP(A11,[1]U18BSL!$B$2:$E$33,4,0)</f>
        <v>江学</v>
      </c>
      <c r="F11" s="369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7"/>
      <c r="B12" s="368"/>
      <c r="C12" s="368"/>
      <c r="D12" s="369"/>
      <c r="E12" s="368"/>
      <c r="F12" s="369"/>
      <c r="G12" s="4"/>
      <c r="H12" s="13"/>
      <c r="I12" s="16"/>
      <c r="J12" s="12"/>
      <c r="K12" s="13"/>
      <c r="L12" s="13"/>
      <c r="M12" s="4"/>
    </row>
    <row r="13" spans="1:13" ht="12" customHeight="1">
      <c r="A13" s="367">
        <v>5</v>
      </c>
      <c r="B13" s="368">
        <f>VLOOKUP(A13,[1]U18BSL!$B$2:$E$33,2,0)</f>
        <v>3604885</v>
      </c>
      <c r="C13" s="368" t="str">
        <f>VLOOKUP(A13,[1]U18BSL!$B$2:$E$33,3,0)</f>
        <v>林　亮介</v>
      </c>
      <c r="D13" s="369" t="s">
        <v>5</v>
      </c>
      <c r="E13" s="368" t="str">
        <f>VLOOKUP(A13,[1]U18BSL!$B$2:$E$33,4,0)</f>
        <v>Ａｓｃｈ Ｔ．Ａ</v>
      </c>
      <c r="F13" s="369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7"/>
      <c r="B14" s="368"/>
      <c r="C14" s="368"/>
      <c r="D14" s="369"/>
      <c r="E14" s="368"/>
      <c r="F14" s="369"/>
      <c r="G14" s="11"/>
      <c r="H14" s="12"/>
      <c r="I14" s="16"/>
      <c r="J14" s="16"/>
      <c r="K14" s="13"/>
      <c r="L14" s="13"/>
      <c r="M14" s="4"/>
    </row>
    <row r="15" spans="1:13" ht="12" customHeight="1">
      <c r="A15" s="367">
        <v>6</v>
      </c>
      <c r="B15" s="368">
        <f>VLOOKUP(A15,[1]U18BSL!$B$2:$E$33,2,0)</f>
        <v>3604645</v>
      </c>
      <c r="C15" s="368" t="str">
        <f>VLOOKUP(A15,[1]U18BSL!$B$2:$E$33,3,0)</f>
        <v>藤田　岳士</v>
      </c>
      <c r="D15" s="369" t="s">
        <v>5</v>
      </c>
      <c r="E15" s="368" t="str">
        <f>VLOOKUP(A15,[1]U18BSL!$B$2:$E$33,4,0)</f>
        <v>マス・ガイアＴＣ</v>
      </c>
      <c r="F15" s="369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7"/>
      <c r="B16" s="368"/>
      <c r="C16" s="368"/>
      <c r="D16" s="369"/>
      <c r="E16" s="368"/>
      <c r="F16" s="369"/>
      <c r="G16" s="4"/>
      <c r="H16" s="16"/>
      <c r="I16" s="17"/>
      <c r="J16" s="16"/>
      <c r="K16" s="13"/>
      <c r="L16" s="13"/>
      <c r="M16" s="4"/>
    </row>
    <row r="17" spans="1:15" ht="12" customHeight="1">
      <c r="A17" s="367">
        <v>7</v>
      </c>
      <c r="B17" s="368">
        <f>VLOOKUP(A17,[1]U18BSL!$B$2:$E$33,2,0)</f>
        <v>3604931</v>
      </c>
      <c r="C17" s="368" t="str">
        <f>VLOOKUP(A17,[1]U18BSL!$B$2:$E$33,3,0)</f>
        <v>伊藤　励皇</v>
      </c>
      <c r="D17" s="369" t="s">
        <v>5</v>
      </c>
      <c r="E17" s="368" t="str">
        <f>VLOOKUP(A17,[1]U18BSL!$B$2:$E$33,4,0)</f>
        <v>江学</v>
      </c>
      <c r="F17" s="369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7"/>
      <c r="B18" s="368"/>
      <c r="C18" s="368"/>
      <c r="D18" s="369"/>
      <c r="E18" s="368"/>
      <c r="F18" s="369"/>
      <c r="G18" s="11"/>
      <c r="H18" s="17"/>
      <c r="I18" s="13"/>
      <c r="J18" s="16"/>
      <c r="K18" s="13"/>
      <c r="L18" s="13"/>
      <c r="M18" s="4"/>
    </row>
    <row r="19" spans="1:15" ht="12" customHeight="1">
      <c r="A19" s="367">
        <v>8</v>
      </c>
      <c r="B19" s="368">
        <f>VLOOKUP(A19,[1]U18BSL!$B$2:$E$33,2,0)</f>
        <v>3604340</v>
      </c>
      <c r="C19" s="368" t="str">
        <f>VLOOKUP(A19,[1]U18BSL!$B$2:$E$33,3,0)</f>
        <v>林　幹人</v>
      </c>
      <c r="D19" s="369" t="s">
        <v>5</v>
      </c>
      <c r="E19" s="368" t="str">
        <f>VLOOKUP(A19,[1]U18BSL!$B$2:$E$33,4,0)</f>
        <v>霞ヶ浦高</v>
      </c>
      <c r="F19" s="369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7"/>
      <c r="B20" s="368"/>
      <c r="C20" s="368"/>
      <c r="D20" s="369"/>
      <c r="E20" s="368"/>
      <c r="F20" s="369"/>
      <c r="G20" s="4"/>
      <c r="H20" s="13"/>
      <c r="I20" s="13"/>
      <c r="J20" s="16"/>
      <c r="K20" s="12"/>
      <c r="L20" s="13"/>
      <c r="M20" s="4"/>
    </row>
    <row r="21" spans="1:15" ht="12" customHeight="1">
      <c r="A21" s="367">
        <v>9</v>
      </c>
      <c r="B21" s="368">
        <f>VLOOKUP(A21,[1]U18BSL!$B$2:$E$33,2,0)</f>
        <v>3604250</v>
      </c>
      <c r="C21" s="368" t="str">
        <f>VLOOKUP(A21,[1]U18BSL!$B$2:$E$33,3,0)</f>
        <v>河野　泰之</v>
      </c>
      <c r="D21" s="369" t="s">
        <v>5</v>
      </c>
      <c r="E21" s="368" t="str">
        <f>VLOOKUP(A21,[1]U18BSL!$B$2:$E$33,4,0)</f>
        <v>東洋大牛久高</v>
      </c>
      <c r="F21" s="369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7"/>
      <c r="B22" s="368"/>
      <c r="C22" s="368"/>
      <c r="D22" s="369"/>
      <c r="E22" s="368"/>
      <c r="F22" s="369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7">
        <v>10</v>
      </c>
      <c r="B23" s="368">
        <f>VLOOKUP(A23,[1]U18BSL!$B$2:$E$33,2,0)</f>
        <v>3604352</v>
      </c>
      <c r="C23" s="368" t="str">
        <f>VLOOKUP(A23,[1]U18BSL!$B$2:$E$33,3,0)</f>
        <v>齊藤　辰哉</v>
      </c>
      <c r="D23" s="369" t="s">
        <v>5</v>
      </c>
      <c r="E23" s="368" t="str">
        <f>VLOOKUP(A23,[1]U18BSL!$B$2:$E$33,4,0)</f>
        <v>東洋大牛久高</v>
      </c>
      <c r="F23" s="369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7"/>
      <c r="B24" s="368"/>
      <c r="C24" s="368"/>
      <c r="D24" s="369"/>
      <c r="E24" s="368"/>
      <c r="F24" s="369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7">
        <v>11</v>
      </c>
      <c r="B25" s="368">
        <f>VLOOKUP(A25,[1]U18BSL!$B$2:$E$33,2,0)</f>
        <v>3604141</v>
      </c>
      <c r="C25" s="368" t="str">
        <f>VLOOKUP(A25,[1]U18BSL!$B$2:$E$33,3,0)</f>
        <v>中野　太悟</v>
      </c>
      <c r="D25" s="369" t="s">
        <v>5</v>
      </c>
      <c r="E25" s="368" t="str">
        <f>VLOOKUP(A25,[1]U18BSL!$B$2:$E$33,4,0)</f>
        <v>守谷ＴＣ</v>
      </c>
      <c r="F25" s="369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7"/>
      <c r="B26" s="368"/>
      <c r="C26" s="368"/>
      <c r="D26" s="369"/>
      <c r="E26" s="368"/>
      <c r="F26" s="369"/>
      <c r="G26" s="11"/>
      <c r="H26" s="17"/>
      <c r="I26" s="16"/>
      <c r="J26" s="16"/>
      <c r="K26" s="16"/>
      <c r="L26" s="13"/>
      <c r="M26" s="4"/>
    </row>
    <row r="27" spans="1:15" ht="12" customHeight="1">
      <c r="A27" s="367">
        <v>12</v>
      </c>
      <c r="B27" s="368">
        <f>VLOOKUP(A27,[1]U18BSL!$B$2:$E$33,2,0)</f>
        <v>3604947</v>
      </c>
      <c r="C27" s="368" t="str">
        <f>VLOOKUP(A27,[1]U18BSL!$B$2:$E$33,3,0)</f>
        <v>宮原　優也</v>
      </c>
      <c r="D27" s="369" t="s">
        <v>5</v>
      </c>
      <c r="E27" s="368" t="str">
        <f>VLOOKUP(A27,[1]U18BSL!$B$2:$E$33,4,0)</f>
        <v>ＮＦＳＣ</v>
      </c>
      <c r="F27" s="369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7"/>
      <c r="B28" s="368"/>
      <c r="C28" s="368"/>
      <c r="D28" s="369"/>
      <c r="E28" s="368"/>
      <c r="F28" s="369"/>
      <c r="G28" s="4"/>
      <c r="H28" s="13"/>
      <c r="I28" s="16"/>
      <c r="J28" s="17"/>
      <c r="K28" s="16"/>
      <c r="L28" s="13"/>
      <c r="M28" s="4"/>
    </row>
    <row r="29" spans="1:15" ht="12" customHeight="1">
      <c r="A29" s="367">
        <v>13</v>
      </c>
      <c r="B29" s="368" t="str">
        <f>VLOOKUP(A29,[1]U18BSL!$B$2:$E$33,2,0)</f>
        <v>Q1</v>
      </c>
      <c r="C29" s="368">
        <f>VLOOKUP(A29,[1]U18BSL!$B$2:$E$33,3,0)</f>
        <v>0</v>
      </c>
      <c r="D29" s="369" t="s">
        <v>5</v>
      </c>
      <c r="E29" s="368">
        <f>VLOOKUP(A29,[1]U18BSL!$B$2:$E$33,4,0)</f>
        <v>0</v>
      </c>
      <c r="F29" s="369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7"/>
      <c r="B30" s="368"/>
      <c r="C30" s="368"/>
      <c r="D30" s="369"/>
      <c r="E30" s="368"/>
      <c r="F30" s="369"/>
      <c r="G30" s="11"/>
      <c r="H30" s="12"/>
      <c r="I30" s="16"/>
      <c r="J30" s="13"/>
      <c r="K30" s="16"/>
      <c r="L30" s="13"/>
      <c r="M30" s="4"/>
    </row>
    <row r="31" spans="1:15" ht="12" customHeight="1">
      <c r="A31" s="367">
        <v>14</v>
      </c>
      <c r="B31" s="368">
        <f>VLOOKUP(A31,[1]U18BSL!$B$2:$E$33,2,0)</f>
        <v>3604761</v>
      </c>
      <c r="C31" s="368" t="str">
        <f>VLOOKUP(A31,[1]U18BSL!$B$2:$E$33,3,0)</f>
        <v>和田　洸</v>
      </c>
      <c r="D31" s="369" t="s">
        <v>5</v>
      </c>
      <c r="E31" s="368" t="str">
        <f>VLOOKUP(A31,[1]U18BSL!$B$2:$E$33,4,0)</f>
        <v>ＮＦＳＣ</v>
      </c>
      <c r="F31" s="369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7"/>
      <c r="B32" s="368"/>
      <c r="C32" s="368"/>
      <c r="D32" s="369"/>
      <c r="E32" s="368"/>
      <c r="F32" s="369"/>
      <c r="G32" s="4"/>
      <c r="H32" s="16"/>
      <c r="I32" s="17"/>
      <c r="J32" s="13"/>
      <c r="K32" s="16"/>
      <c r="L32" s="13"/>
      <c r="M32" s="4"/>
    </row>
    <row r="33" spans="1:13" ht="12" customHeight="1">
      <c r="A33" s="367">
        <v>15</v>
      </c>
      <c r="B33" s="368">
        <f>VLOOKUP(A33,[1]U18BSL!$B$2:$E$33,2,0)</f>
        <v>3604968</v>
      </c>
      <c r="C33" s="368" t="str">
        <f>VLOOKUP(A33,[1]U18BSL!$B$2:$E$33,3,0)</f>
        <v>岡田　光</v>
      </c>
      <c r="D33" s="369" t="s">
        <v>5</v>
      </c>
      <c r="E33" s="368" t="str">
        <f>VLOOKUP(A33,[1]U18BSL!$B$2:$E$33,4,0)</f>
        <v>東洋大牛久高</v>
      </c>
      <c r="F33" s="369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7"/>
      <c r="B34" s="368"/>
      <c r="C34" s="368"/>
      <c r="D34" s="369"/>
      <c r="E34" s="368"/>
      <c r="F34" s="369"/>
      <c r="G34" s="11"/>
      <c r="H34" s="17"/>
      <c r="I34" s="13"/>
      <c r="J34" s="13"/>
      <c r="K34" s="16"/>
      <c r="L34" s="13"/>
      <c r="M34" s="4"/>
    </row>
    <row r="35" spans="1:13" ht="12" customHeight="1">
      <c r="A35" s="367">
        <v>16</v>
      </c>
      <c r="B35" s="368">
        <f>VLOOKUP(A35,[1]U18BSL!$B$2:$E$33,2,0)</f>
        <v>3603807</v>
      </c>
      <c r="C35" s="368" t="str">
        <f>VLOOKUP(A35,[1]U18BSL!$B$2:$E$33,3,0)</f>
        <v>石原　圭起</v>
      </c>
      <c r="D35" s="369" t="s">
        <v>5</v>
      </c>
      <c r="E35" s="368" t="str">
        <f>VLOOKUP(A35,[1]U18BSL!$B$2:$E$33,4,0)</f>
        <v>東洋大牛久高</v>
      </c>
      <c r="F35" s="369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7"/>
      <c r="B36" s="368"/>
      <c r="C36" s="368"/>
      <c r="D36" s="369"/>
      <c r="E36" s="368"/>
      <c r="F36" s="369"/>
      <c r="G36" s="4"/>
      <c r="H36" s="13"/>
      <c r="I36" s="13"/>
      <c r="J36" s="13"/>
      <c r="K36" s="16"/>
      <c r="L36" s="12"/>
      <c r="M36" s="4"/>
    </row>
    <row r="37" spans="1:13" ht="12" customHeight="1">
      <c r="A37" s="367">
        <v>17</v>
      </c>
      <c r="B37" s="368">
        <f>VLOOKUP(A37,[1]U18BSL!$B$2:$E$33,2,0)</f>
        <v>3604484</v>
      </c>
      <c r="C37" s="368" t="str">
        <f>VLOOKUP(A37,[1]U18BSL!$B$2:$E$33,3,0)</f>
        <v>鯉淵　実生</v>
      </c>
      <c r="D37" s="369" t="s">
        <v>98</v>
      </c>
      <c r="E37" s="368" t="str">
        <f>VLOOKUP(A37,[1]U18BSL!$B$2:$E$33,4,0)</f>
        <v>東洋大牛久高</v>
      </c>
      <c r="F37" s="369" t="s">
        <v>99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7"/>
      <c r="B38" s="368"/>
      <c r="C38" s="368"/>
      <c r="D38" s="369"/>
      <c r="E38" s="368"/>
      <c r="F38" s="369"/>
      <c r="G38" s="11"/>
      <c r="H38" s="12"/>
      <c r="I38" s="13"/>
      <c r="J38" s="13"/>
      <c r="K38" s="16"/>
      <c r="L38" s="22"/>
      <c r="M38" s="21"/>
    </row>
    <row r="39" spans="1:13" ht="12" customHeight="1">
      <c r="A39" s="367">
        <v>18</v>
      </c>
      <c r="B39" s="368">
        <f>VLOOKUP(A39,[1]U18BSL!$B$2:$E$33,2,0)</f>
        <v>3604617</v>
      </c>
      <c r="C39" s="368" t="str">
        <f>VLOOKUP(A39,[1]U18BSL!$B$2:$E$33,3,0)</f>
        <v>石井　大暉</v>
      </c>
      <c r="D39" s="369" t="s">
        <v>5</v>
      </c>
      <c r="E39" s="368" t="str">
        <f>VLOOKUP(A39,[1]U18BSL!$B$2:$E$33,4,0)</f>
        <v>霞ヶ浦高</v>
      </c>
      <c r="F39" s="369" t="s">
        <v>99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7"/>
      <c r="B40" s="368"/>
      <c r="C40" s="368"/>
      <c r="D40" s="369"/>
      <c r="E40" s="368"/>
      <c r="F40" s="369"/>
      <c r="G40" s="4"/>
      <c r="H40" s="16"/>
      <c r="I40" s="12"/>
      <c r="J40" s="13"/>
      <c r="K40" s="16"/>
      <c r="L40" s="22"/>
      <c r="M40" s="21"/>
    </row>
    <row r="41" spans="1:13" ht="12" customHeight="1">
      <c r="A41" s="367">
        <v>19</v>
      </c>
      <c r="B41" s="368">
        <f>VLOOKUP(A41,[1]U18BSL!$B$2:$E$33,2,0)</f>
        <v>3604334</v>
      </c>
      <c r="C41" s="368" t="str">
        <f>VLOOKUP(A41,[1]U18BSL!$B$2:$E$33,3,0)</f>
        <v>佐藤　大心</v>
      </c>
      <c r="D41" s="369" t="s">
        <v>5</v>
      </c>
      <c r="E41" s="368" t="str">
        <f>VLOOKUP(A41,[1]U18BSL!$B$2:$E$33,4,0)</f>
        <v>ＮＦＳＣ</v>
      </c>
      <c r="F41" s="369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7"/>
      <c r="B42" s="368"/>
      <c r="C42" s="368"/>
      <c r="D42" s="369"/>
      <c r="E42" s="368"/>
      <c r="F42" s="369"/>
      <c r="G42" s="11"/>
      <c r="H42" s="17"/>
      <c r="I42" s="16"/>
      <c r="J42" s="13"/>
      <c r="K42" s="16"/>
      <c r="L42" s="22"/>
      <c r="M42" s="21"/>
    </row>
    <row r="43" spans="1:13" ht="12" customHeight="1">
      <c r="A43" s="367">
        <v>20</v>
      </c>
      <c r="B43" s="368">
        <f>VLOOKUP(A43,[1]U18BSL!$B$2:$E$33,2,0)</f>
        <v>3604785</v>
      </c>
      <c r="C43" s="368" t="str">
        <f>VLOOKUP(A43,[1]U18BSL!$B$2:$E$33,3,0)</f>
        <v>橋本　迅人</v>
      </c>
      <c r="D43" s="369" t="s">
        <v>98</v>
      </c>
      <c r="E43" s="368" t="str">
        <f>VLOOKUP(A43,[1]U18BSL!$B$2:$E$33,4,0)</f>
        <v>霞ヶ浦高</v>
      </c>
      <c r="F43" s="369" t="s">
        <v>100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7"/>
      <c r="B44" s="368"/>
      <c r="C44" s="368"/>
      <c r="D44" s="369"/>
      <c r="E44" s="368"/>
      <c r="F44" s="369"/>
      <c r="G44" s="4"/>
      <c r="H44" s="13"/>
      <c r="I44" s="16"/>
      <c r="J44" s="12"/>
      <c r="K44" s="16"/>
      <c r="L44" s="22"/>
      <c r="M44" s="21"/>
    </row>
    <row r="45" spans="1:13" ht="12" customHeight="1">
      <c r="A45" s="367">
        <v>21</v>
      </c>
      <c r="B45" s="368">
        <f>VLOOKUP(A45,[1]U18BSL!$B$2:$E$33,2,0)</f>
        <v>3604777</v>
      </c>
      <c r="C45" s="368" t="str">
        <f>VLOOKUP(A45,[1]U18BSL!$B$2:$E$33,3,0)</f>
        <v>増田　淳</v>
      </c>
      <c r="D45" s="369" t="s">
        <v>101</v>
      </c>
      <c r="E45" s="368" t="str">
        <f>VLOOKUP(A45,[1]U18BSL!$B$2:$E$33,4,0)</f>
        <v>江学</v>
      </c>
      <c r="F45" s="369" t="s">
        <v>100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7"/>
      <c r="B46" s="368"/>
      <c r="C46" s="368"/>
      <c r="D46" s="369"/>
      <c r="E46" s="368"/>
      <c r="F46" s="369"/>
      <c r="G46" s="11"/>
      <c r="H46" s="12"/>
      <c r="I46" s="16"/>
      <c r="J46" s="16"/>
      <c r="K46" s="16"/>
      <c r="L46" s="22"/>
      <c r="M46" s="21"/>
    </row>
    <row r="47" spans="1:13" ht="12" customHeight="1">
      <c r="A47" s="367">
        <v>22</v>
      </c>
      <c r="B47" s="368">
        <f>VLOOKUP(A47,[1]U18BSL!$B$2:$E$33,2,0)</f>
        <v>3604941</v>
      </c>
      <c r="C47" s="368" t="str">
        <f>VLOOKUP(A47,[1]U18BSL!$B$2:$E$33,3,0)</f>
        <v>川井　隆成</v>
      </c>
      <c r="D47" s="369" t="s">
        <v>101</v>
      </c>
      <c r="E47" s="368" t="str">
        <f>VLOOKUP(A47,[1]U18BSL!$B$2:$E$33,4,0)</f>
        <v>霞ヶ浦高</v>
      </c>
      <c r="F47" s="369" t="s">
        <v>102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7"/>
      <c r="B48" s="368"/>
      <c r="C48" s="368"/>
      <c r="D48" s="369"/>
      <c r="E48" s="368"/>
      <c r="F48" s="369"/>
      <c r="G48" s="4"/>
      <c r="H48" s="16"/>
      <c r="I48" s="17"/>
      <c r="J48" s="16"/>
      <c r="K48" s="16"/>
      <c r="L48" s="22"/>
      <c r="M48" s="21"/>
    </row>
    <row r="49" spans="1:13" ht="12" customHeight="1">
      <c r="A49" s="367">
        <v>23</v>
      </c>
      <c r="B49" s="368">
        <f>VLOOKUP(A49,[1]U18BSL!$B$2:$E$33,2,0)</f>
        <v>3604403</v>
      </c>
      <c r="C49" s="368" t="str">
        <f>VLOOKUP(A49,[1]U18BSL!$B$2:$E$33,3,0)</f>
        <v>鈴木　尚也</v>
      </c>
      <c r="D49" s="369" t="s">
        <v>101</v>
      </c>
      <c r="E49" s="368" t="str">
        <f>VLOOKUP(A49,[1]U18BSL!$B$2:$E$33,4,0)</f>
        <v>ＣＳＪ</v>
      </c>
      <c r="F49" s="369" t="s">
        <v>102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7"/>
      <c r="B50" s="368"/>
      <c r="C50" s="368"/>
      <c r="D50" s="369"/>
      <c r="E50" s="368"/>
      <c r="F50" s="369"/>
      <c r="G50" s="11"/>
      <c r="H50" s="17"/>
      <c r="I50" s="13"/>
      <c r="J50" s="16"/>
      <c r="K50" s="16"/>
      <c r="L50" s="22"/>
      <c r="M50" s="21"/>
    </row>
    <row r="51" spans="1:13" ht="12" customHeight="1">
      <c r="A51" s="367">
        <v>24</v>
      </c>
      <c r="B51" s="368">
        <f>VLOOKUP(A51,[1]U18BSL!$B$2:$E$33,2,0)</f>
        <v>3604830</v>
      </c>
      <c r="C51" s="368" t="str">
        <f>VLOOKUP(A51,[1]U18BSL!$B$2:$E$33,3,0)</f>
        <v>角平　明帝</v>
      </c>
      <c r="D51" s="369" t="s">
        <v>101</v>
      </c>
      <c r="E51" s="368" t="str">
        <f>VLOOKUP(A51,[1]U18BSL!$B$2:$E$33,4,0)</f>
        <v>ＫＣＪＴＡ</v>
      </c>
      <c r="F51" s="369" t="s">
        <v>102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7"/>
      <c r="B52" s="368"/>
      <c r="C52" s="368"/>
      <c r="D52" s="369"/>
      <c r="E52" s="368"/>
      <c r="F52" s="369"/>
      <c r="G52" s="4"/>
      <c r="H52" s="13"/>
      <c r="I52" s="13"/>
      <c r="J52" s="16"/>
      <c r="K52" s="17"/>
      <c r="L52" s="22"/>
      <c r="M52" s="21"/>
    </row>
    <row r="53" spans="1:13" ht="12" customHeight="1">
      <c r="A53" s="367">
        <v>25</v>
      </c>
      <c r="B53" s="368">
        <f>VLOOKUP(A53,[1]U18BSL!$B$2:$E$33,2,0)</f>
        <v>3604960</v>
      </c>
      <c r="C53" s="368" t="str">
        <f>VLOOKUP(A53,[1]U18BSL!$B$2:$E$33,3,0)</f>
        <v>福田　優羽</v>
      </c>
      <c r="D53" s="369" t="s">
        <v>5</v>
      </c>
      <c r="E53" s="368" t="str">
        <f>VLOOKUP(A53,[1]U18BSL!$B$2:$E$33,4,0)</f>
        <v>東洋大牛久高</v>
      </c>
      <c r="F53" s="369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7"/>
      <c r="B54" s="368"/>
      <c r="C54" s="368"/>
      <c r="D54" s="369"/>
      <c r="E54" s="368"/>
      <c r="F54" s="369"/>
      <c r="G54" s="11"/>
      <c r="H54" s="12"/>
      <c r="I54" s="13"/>
      <c r="J54" s="16"/>
      <c r="K54" s="13"/>
      <c r="L54" s="22"/>
      <c r="M54" s="21"/>
    </row>
    <row r="55" spans="1:13" ht="12" customHeight="1">
      <c r="A55" s="367">
        <v>26</v>
      </c>
      <c r="B55" s="368">
        <f>VLOOKUP(A55,[1]U18BSL!$B$2:$E$33,2,0)</f>
        <v>3604549</v>
      </c>
      <c r="C55" s="368" t="str">
        <f>VLOOKUP(A55,[1]U18BSL!$B$2:$E$33,3,0)</f>
        <v>小林　真斗</v>
      </c>
      <c r="D55" s="369" t="s">
        <v>5</v>
      </c>
      <c r="E55" s="368" t="str">
        <f>VLOOKUP(A55,[1]U18BSL!$B$2:$E$33,4,0)</f>
        <v>エースＴＡ</v>
      </c>
      <c r="F55" s="369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7"/>
      <c r="B56" s="368"/>
      <c r="C56" s="368"/>
      <c r="D56" s="369"/>
      <c r="E56" s="368"/>
      <c r="F56" s="369"/>
      <c r="G56" s="4"/>
      <c r="H56" s="16"/>
      <c r="I56" s="12"/>
      <c r="J56" s="16"/>
      <c r="K56" s="13"/>
      <c r="L56" s="22"/>
      <c r="M56" s="21"/>
    </row>
    <row r="57" spans="1:13" ht="12" customHeight="1">
      <c r="A57" s="367">
        <v>27</v>
      </c>
      <c r="B57" s="368">
        <f>VLOOKUP(A57,[1]U18BSL!$B$2:$E$33,2,0)</f>
        <v>3604487</v>
      </c>
      <c r="C57" s="368" t="str">
        <f>VLOOKUP(A57,[1]U18BSL!$B$2:$E$33,3,0)</f>
        <v>木下　大誠</v>
      </c>
      <c r="D57" s="369" t="s">
        <v>5</v>
      </c>
      <c r="E57" s="368" t="str">
        <f>VLOOKUP(A57,[1]U18BSL!$B$2:$E$33,4,0)</f>
        <v>ＮＦＳＣ</v>
      </c>
      <c r="F57" s="369" t="s">
        <v>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7"/>
      <c r="B58" s="368"/>
      <c r="C58" s="368"/>
      <c r="D58" s="369"/>
      <c r="E58" s="368"/>
      <c r="F58" s="369"/>
      <c r="G58" s="11"/>
      <c r="H58" s="17"/>
      <c r="I58" s="16"/>
      <c r="J58" s="16"/>
      <c r="K58" s="13"/>
      <c r="L58" s="22"/>
      <c r="M58" s="21"/>
    </row>
    <row r="59" spans="1:13" ht="12" customHeight="1">
      <c r="A59" s="367">
        <v>28</v>
      </c>
      <c r="B59" s="368">
        <f>VLOOKUP(A59,[1]U18BSL!$B$2:$E$33,2,0)</f>
        <v>3604866</v>
      </c>
      <c r="C59" s="368" t="str">
        <f>VLOOKUP(A59,[1]U18BSL!$B$2:$E$33,3,0)</f>
        <v>井上　都央</v>
      </c>
      <c r="D59" s="369" t="s">
        <v>5</v>
      </c>
      <c r="E59" s="368" t="str">
        <f>VLOOKUP(A59,[1]U18BSL!$B$2:$E$33,4,0)</f>
        <v>東洋大牛久高</v>
      </c>
      <c r="F59" s="369" t="s">
        <v>99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7"/>
      <c r="B60" s="368"/>
      <c r="C60" s="368"/>
      <c r="D60" s="369"/>
      <c r="E60" s="368"/>
      <c r="F60" s="369"/>
      <c r="G60" s="4"/>
      <c r="H60" s="13"/>
      <c r="I60" s="16"/>
      <c r="J60" s="17"/>
      <c r="K60" s="13"/>
      <c r="L60" s="22"/>
      <c r="M60" s="21"/>
    </row>
    <row r="61" spans="1:13" ht="12" customHeight="1">
      <c r="A61" s="367">
        <v>29</v>
      </c>
      <c r="B61" s="368">
        <f>VLOOKUP(A61,[1]U18BSL!$B$2:$E$33,2,0)</f>
        <v>3604928</v>
      </c>
      <c r="C61" s="368" t="str">
        <f>VLOOKUP(A61,[1]U18BSL!$B$2:$E$33,3,0)</f>
        <v>笠原　拓真</v>
      </c>
      <c r="D61" s="369" t="s">
        <v>5</v>
      </c>
      <c r="E61" s="368" t="str">
        <f>VLOOKUP(A61,[1]U18BSL!$B$2:$E$33,4,0)</f>
        <v>エースＴＡ</v>
      </c>
      <c r="F61" s="369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7"/>
      <c r="B62" s="368"/>
      <c r="C62" s="368"/>
      <c r="D62" s="369"/>
      <c r="E62" s="368"/>
      <c r="F62" s="369"/>
      <c r="G62" s="11"/>
      <c r="H62" s="12"/>
      <c r="I62" s="16"/>
      <c r="J62" s="13"/>
      <c r="K62" s="13"/>
      <c r="L62" s="22"/>
      <c r="M62" s="21"/>
    </row>
    <row r="63" spans="1:13" ht="12" customHeight="1">
      <c r="A63" s="367">
        <v>30</v>
      </c>
      <c r="B63" s="368">
        <f>VLOOKUP(A63,[1]U18BSL!$B$2:$E$33,2,0)</f>
        <v>3604607</v>
      </c>
      <c r="C63" s="368" t="str">
        <f>VLOOKUP(A63,[1]U18BSL!$B$2:$E$33,3,0)</f>
        <v>吉田　孝太郎</v>
      </c>
      <c r="D63" s="369" t="s">
        <v>5</v>
      </c>
      <c r="E63" s="368" t="str">
        <f>VLOOKUP(A63,[1]U18BSL!$B$2:$E$33,4,0)</f>
        <v>ＫＣＪＴＡ</v>
      </c>
      <c r="F63" s="369" t="s">
        <v>103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7"/>
      <c r="B64" s="368"/>
      <c r="C64" s="368"/>
      <c r="D64" s="369"/>
      <c r="E64" s="368"/>
      <c r="F64" s="369"/>
      <c r="G64" s="4"/>
      <c r="H64" s="16"/>
      <c r="I64" s="17"/>
      <c r="J64" s="13"/>
      <c r="K64" s="13"/>
      <c r="L64" s="22"/>
      <c r="M64" s="21"/>
    </row>
    <row r="65" spans="1:13" ht="12" customHeight="1">
      <c r="A65" s="367">
        <v>31</v>
      </c>
      <c r="B65" s="368">
        <f>VLOOKUP(A65,[1]U18BSL!$B$2:$E$33,2,0)</f>
        <v>3604699</v>
      </c>
      <c r="C65" s="368" t="str">
        <f>VLOOKUP(A65,[1]U18BSL!$B$2:$E$33,3,0)</f>
        <v>永野　広志朗</v>
      </c>
      <c r="D65" s="369" t="s">
        <v>104</v>
      </c>
      <c r="E65" s="368" t="str">
        <f>VLOOKUP(A65,[1]U18BSL!$B$2:$E$33,4,0)</f>
        <v>守谷ＴＣ</v>
      </c>
      <c r="F65" s="369" t="s">
        <v>103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7"/>
      <c r="B66" s="368"/>
      <c r="C66" s="368"/>
      <c r="D66" s="369"/>
      <c r="E66" s="368"/>
      <c r="F66" s="369"/>
      <c r="G66" s="11"/>
      <c r="H66" s="17"/>
      <c r="I66" s="13"/>
      <c r="J66" s="13"/>
      <c r="K66" s="13"/>
      <c r="L66" s="22"/>
      <c r="M66" s="21"/>
    </row>
    <row r="67" spans="1:13" ht="12" customHeight="1">
      <c r="A67" s="367">
        <v>32</v>
      </c>
      <c r="B67" s="368">
        <f>VLOOKUP(A67,[1]U18BSL!$B$2:$E$33,2,0)</f>
        <v>3604163</v>
      </c>
      <c r="C67" s="368" t="str">
        <f>VLOOKUP(A67,[1]U18BSL!$B$2:$E$33,3,0)</f>
        <v>遠藤　出帆</v>
      </c>
      <c r="D67" s="369" t="s">
        <v>104</v>
      </c>
      <c r="E67" s="368" t="str">
        <f>VLOOKUP(A67,[1]U18BSL!$B$2:$E$33,4,0)</f>
        <v>ＫＣＪＴＡ</v>
      </c>
      <c r="F67" s="369" t="s">
        <v>103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7"/>
      <c r="B68" s="368"/>
      <c r="C68" s="368"/>
      <c r="D68" s="369"/>
      <c r="E68" s="368"/>
      <c r="F68" s="369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67">
        <v>1</v>
      </c>
      <c r="B70" s="368">
        <v>3604463</v>
      </c>
      <c r="C70" s="368" t="s">
        <v>105</v>
      </c>
      <c r="D70" s="369"/>
      <c r="E70" s="368" t="s">
        <v>106</v>
      </c>
      <c r="F70" s="369"/>
      <c r="G70" s="10"/>
      <c r="H70" s="22"/>
      <c r="I70" s="22"/>
      <c r="J70" s="13"/>
      <c r="K70" s="13"/>
      <c r="L70" s="22"/>
      <c r="M70" s="21"/>
    </row>
    <row r="71" spans="1:13" ht="12" customHeight="1">
      <c r="A71" s="367"/>
      <c r="B71" s="368"/>
      <c r="C71" s="368"/>
      <c r="D71" s="369"/>
      <c r="E71" s="368"/>
      <c r="F71" s="369"/>
      <c r="G71" s="11"/>
      <c r="H71" s="12"/>
      <c r="I71" s="370" t="s">
        <v>107</v>
      </c>
      <c r="J71" s="13"/>
      <c r="K71" s="13"/>
      <c r="L71" s="22"/>
      <c r="M71" s="21"/>
    </row>
    <row r="72" spans="1:13" ht="12" customHeight="1">
      <c r="A72" s="367">
        <v>2</v>
      </c>
      <c r="B72" s="368">
        <v>3604874</v>
      </c>
      <c r="C72" s="368" t="s">
        <v>108</v>
      </c>
      <c r="D72" s="369"/>
      <c r="E72" s="368" t="s">
        <v>109</v>
      </c>
      <c r="F72" s="369"/>
      <c r="G72" s="14"/>
      <c r="H72" s="13"/>
      <c r="I72" s="370"/>
      <c r="J72" s="13"/>
      <c r="K72" s="13"/>
      <c r="L72" s="22"/>
      <c r="M72" s="21"/>
    </row>
    <row r="73" spans="1:13" ht="12" customHeight="1">
      <c r="A73" s="367"/>
      <c r="B73" s="368"/>
      <c r="C73" s="368"/>
      <c r="D73" s="369"/>
      <c r="E73" s="368"/>
      <c r="F73" s="369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28</vt:i4>
      </vt:variant>
    </vt:vector>
  </HeadingPairs>
  <TitlesOfParts>
    <vt:vector size="60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taiikukan</cp:lastModifiedBy>
  <cp:lastPrinted>2018-03-07T06:01:01Z</cp:lastPrinted>
  <dcterms:created xsi:type="dcterms:W3CDTF">2018-02-21T05:48:40Z</dcterms:created>
  <dcterms:modified xsi:type="dcterms:W3CDTF">2018-03-08T10:02:23Z</dcterms:modified>
</cp:coreProperties>
</file>