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/>
  </bookViews>
  <sheets>
    <sheet name="18BS" sheetId="24" r:id="rId1"/>
    <sheet name="18BD" sheetId="1" r:id="rId2"/>
    <sheet name="18GS" sheetId="2" r:id="rId3"/>
    <sheet name="18GD" sheetId="3" r:id="rId4"/>
    <sheet name="16BS予選" sheetId="4" r:id="rId5"/>
    <sheet name="16BS" sheetId="5" r:id="rId6"/>
    <sheet name="16BD予選" sheetId="6" r:id="rId7"/>
    <sheet name="16BD" sheetId="7" r:id="rId8"/>
    <sheet name="16GS" sheetId="8" r:id="rId9"/>
    <sheet name="16GD" sheetId="9" r:id="rId10"/>
    <sheet name="14BS予選" sheetId="10" r:id="rId11"/>
    <sheet name="14BS" sheetId="11" r:id="rId12"/>
    <sheet name="14BD予選" sheetId="12" r:id="rId13"/>
    <sheet name="14BD" sheetId="13" r:id="rId14"/>
    <sheet name="14GS" sheetId="14" r:id="rId15"/>
    <sheet name="14GD" sheetId="15" r:id="rId16"/>
    <sheet name="12BS予選" sheetId="16" r:id="rId17"/>
    <sheet name="12BS" sheetId="17" r:id="rId18"/>
    <sheet name="12BD予選" sheetId="18" r:id="rId19"/>
    <sheet name="12BD" sheetId="19" r:id="rId20"/>
    <sheet name="12GS" sheetId="20" r:id="rId21"/>
    <sheet name="12GD" sheetId="21" r:id="rId22"/>
  </sheets>
  <externalReferences>
    <externalReference r:id="rId23"/>
  </externalReferences>
  <definedNames>
    <definedName name="_xlnm.Print_Area" localSheetId="19">'12BD'!$A$1:$K$81</definedName>
    <definedName name="_xlnm.Print_Area" localSheetId="18">'12BD予選'!$A$1:$J$60</definedName>
    <definedName name="_xlnm.Print_Area" localSheetId="17">'12BS'!$A$1:$L$75</definedName>
    <definedName name="_xlnm.Print_Area" localSheetId="21">'12GD'!$A$1:$J$74</definedName>
    <definedName name="_xlnm.Print_Area" localSheetId="20">'12GS'!$A$1:$L$77</definedName>
    <definedName name="_xlnm.Print_Area" localSheetId="13">'14BD'!$A$1:$K$72</definedName>
    <definedName name="_xlnm.Print_Area" localSheetId="12">'14BD予選'!$A$1:$J$74</definedName>
    <definedName name="_xlnm.Print_Area" localSheetId="11">'14BS'!$A$1:$L$78</definedName>
    <definedName name="_xlnm.Print_Area" localSheetId="10">'14BS予選'!$A$1:$I$113</definedName>
    <definedName name="_xlnm.Print_Area" localSheetId="15">'14GD'!$A$1:$K$78</definedName>
    <definedName name="_xlnm.Print_Area" localSheetId="14">'14GS'!$A$1:$L$77</definedName>
    <definedName name="_xlnm.Print_Area" localSheetId="7">'16BD'!$A$1:$K$79</definedName>
    <definedName name="_xlnm.Print_Area" localSheetId="6">'16BD予選'!$A$1:$I$59</definedName>
    <definedName name="_xlnm.Print_Area" localSheetId="5">'16BS'!$A$1:$L$68</definedName>
    <definedName name="_xlnm.Print_Area" localSheetId="4">'16BS予選'!$A$1:$K$84</definedName>
    <definedName name="_xlnm.Print_Area" localSheetId="9">'16GD'!$A$1:$K$78</definedName>
    <definedName name="_xlnm.Print_Area" localSheetId="8">'16GS'!$A$1:$L$78</definedName>
    <definedName name="_xlnm.Print_Area" localSheetId="1">'18BD'!$A$1:$K$80</definedName>
    <definedName name="_xlnm.Print_Area" localSheetId="0">'18BS'!$A$1:$L$77</definedName>
    <definedName name="_xlnm.Print_Area" localSheetId="2">'18GS'!$A$1:$L$76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1" l="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5" i="21"/>
  <c r="C5" i="21"/>
  <c r="B5" i="21"/>
  <c r="E67" i="20"/>
  <c r="C67" i="20"/>
  <c r="B67" i="20"/>
  <c r="E65" i="20"/>
  <c r="C65" i="20"/>
  <c r="B65" i="20"/>
  <c r="E63" i="20"/>
  <c r="C63" i="20"/>
  <c r="B63" i="20"/>
  <c r="E61" i="20"/>
  <c r="C61" i="20"/>
  <c r="B61" i="20"/>
  <c r="E59" i="20"/>
  <c r="C59" i="20"/>
  <c r="B59" i="20"/>
  <c r="E57" i="20"/>
  <c r="C57" i="20"/>
  <c r="B57" i="20"/>
  <c r="E55" i="20"/>
  <c r="C55" i="20"/>
  <c r="B55" i="20"/>
  <c r="E53" i="20"/>
  <c r="C53" i="20"/>
  <c r="B53" i="20"/>
  <c r="E51" i="20"/>
  <c r="C51" i="20"/>
  <c r="B51" i="20"/>
  <c r="E49" i="20"/>
  <c r="C49" i="20"/>
  <c r="B49" i="20"/>
  <c r="E47" i="20"/>
  <c r="C47" i="20"/>
  <c r="B47" i="20"/>
  <c r="E45" i="20"/>
  <c r="C45" i="20"/>
  <c r="B45" i="20"/>
  <c r="E43" i="20"/>
  <c r="C43" i="20"/>
  <c r="B43" i="20"/>
  <c r="E41" i="20"/>
  <c r="C41" i="20"/>
  <c r="B41" i="20"/>
  <c r="E39" i="20"/>
  <c r="C39" i="20"/>
  <c r="B39" i="20"/>
  <c r="E37" i="20"/>
  <c r="C37" i="20"/>
  <c r="B37" i="20"/>
  <c r="E35" i="20"/>
  <c r="C35" i="20"/>
  <c r="B35" i="20"/>
  <c r="E33" i="20"/>
  <c r="C33" i="20"/>
  <c r="B33" i="20"/>
  <c r="E31" i="20"/>
  <c r="C31" i="20"/>
  <c r="B31" i="20"/>
  <c r="E29" i="20"/>
  <c r="C29" i="20"/>
  <c r="B29" i="20"/>
  <c r="E27" i="20"/>
  <c r="C27" i="20"/>
  <c r="B27" i="20"/>
  <c r="E25" i="20"/>
  <c r="C25" i="20"/>
  <c r="B25" i="20"/>
  <c r="E23" i="20"/>
  <c r="C23" i="20"/>
  <c r="B23" i="20"/>
  <c r="E21" i="20"/>
  <c r="C21" i="20"/>
  <c r="B21" i="20"/>
  <c r="E19" i="20"/>
  <c r="C19" i="20"/>
  <c r="B19" i="20"/>
  <c r="E17" i="20"/>
  <c r="C17" i="20"/>
  <c r="B17" i="20"/>
  <c r="E15" i="20"/>
  <c r="C15" i="20"/>
  <c r="B15" i="20"/>
  <c r="E13" i="20"/>
  <c r="C13" i="20"/>
  <c r="B13" i="20"/>
  <c r="E11" i="20"/>
  <c r="C11" i="20"/>
  <c r="B11" i="20"/>
  <c r="E9" i="20"/>
  <c r="C9" i="20"/>
  <c r="B9" i="20"/>
  <c r="E5" i="20"/>
  <c r="C5" i="20"/>
  <c r="B5" i="20"/>
  <c r="E67" i="19"/>
  <c r="C67" i="19"/>
  <c r="B67" i="19"/>
  <c r="E65" i="19"/>
  <c r="C65" i="19"/>
  <c r="B65" i="19"/>
  <c r="B61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B33" i="19"/>
  <c r="B29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B27" i="18"/>
  <c r="E25" i="18"/>
  <c r="C25" i="18"/>
  <c r="B25" i="18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B63" i="17"/>
  <c r="E61" i="17"/>
  <c r="C61" i="17"/>
  <c r="B61" i="17"/>
  <c r="E59" i="17"/>
  <c r="C59" i="17"/>
  <c r="B59" i="17"/>
  <c r="E57" i="17"/>
  <c r="C57" i="17"/>
  <c r="B57" i="17"/>
  <c r="B55" i="17"/>
  <c r="E53" i="17"/>
  <c r="C53" i="17"/>
  <c r="B53" i="17"/>
  <c r="E51" i="17"/>
  <c r="C51" i="17"/>
  <c r="B51" i="17"/>
  <c r="E49" i="17"/>
  <c r="C49" i="17"/>
  <c r="B49" i="17"/>
  <c r="B47" i="17"/>
  <c r="B45" i="17"/>
  <c r="E43" i="17"/>
  <c r="C43" i="17"/>
  <c r="B43" i="17"/>
  <c r="E41" i="17"/>
  <c r="C41" i="17"/>
  <c r="B41" i="17"/>
  <c r="B39" i="17"/>
  <c r="E37" i="17"/>
  <c r="C37" i="17"/>
  <c r="B37" i="17"/>
  <c r="E35" i="17"/>
  <c r="C35" i="17"/>
  <c r="B35" i="17"/>
  <c r="B33" i="17"/>
  <c r="B31" i="17"/>
  <c r="E29" i="17"/>
  <c r="C29" i="17"/>
  <c r="B29" i="17"/>
  <c r="E27" i="17"/>
  <c r="C27" i="17"/>
  <c r="B27" i="17"/>
  <c r="B25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B15" i="17"/>
  <c r="B13" i="17"/>
  <c r="B11" i="17"/>
  <c r="B9" i="17"/>
  <c r="B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M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7" i="15"/>
  <c r="C67" i="15"/>
  <c r="B67" i="15"/>
  <c r="E65" i="15"/>
  <c r="C65" i="15"/>
  <c r="B65" i="15"/>
  <c r="B61" i="15"/>
  <c r="E59" i="15"/>
  <c r="C59" i="15"/>
  <c r="B59" i="15"/>
  <c r="E57" i="15"/>
  <c r="C57" i="15"/>
  <c r="B57" i="15"/>
  <c r="B53" i="15"/>
  <c r="E51" i="15"/>
  <c r="C51" i="15"/>
  <c r="B51" i="15"/>
  <c r="E49" i="15"/>
  <c r="C49" i="15"/>
  <c r="B49" i="15"/>
  <c r="B45" i="15"/>
  <c r="B41" i="15"/>
  <c r="E39" i="15"/>
  <c r="C39" i="15"/>
  <c r="B39" i="15"/>
  <c r="E37" i="15"/>
  <c r="C37" i="15"/>
  <c r="B37" i="15"/>
  <c r="E35" i="15"/>
  <c r="C35" i="15"/>
  <c r="B35" i="15"/>
  <c r="E33" i="15"/>
  <c r="C33" i="15"/>
  <c r="B33" i="15"/>
  <c r="E31" i="15"/>
  <c r="C31" i="15"/>
  <c r="B31" i="15"/>
  <c r="E29" i="15"/>
  <c r="C29" i="15"/>
  <c r="B29" i="15"/>
  <c r="B25" i="15"/>
  <c r="E23" i="15"/>
  <c r="C23" i="15"/>
  <c r="B23" i="15"/>
  <c r="E21" i="15"/>
  <c r="C21" i="15"/>
  <c r="B21" i="15"/>
  <c r="E19" i="15"/>
  <c r="C19" i="15"/>
  <c r="B19" i="15"/>
  <c r="E17" i="15"/>
  <c r="C17" i="15"/>
  <c r="B17" i="15"/>
  <c r="B13" i="15"/>
  <c r="B9" i="15"/>
  <c r="E7" i="15"/>
  <c r="C7" i="15"/>
  <c r="B7" i="15"/>
  <c r="E5" i="15"/>
  <c r="C5" i="15"/>
  <c r="B5" i="15"/>
  <c r="E66" i="14"/>
  <c r="C66" i="14"/>
  <c r="B66" i="14"/>
  <c r="B64" i="14"/>
  <c r="E62" i="14"/>
  <c r="C62" i="14"/>
  <c r="B62" i="14"/>
  <c r="E60" i="14"/>
  <c r="C60" i="14"/>
  <c r="B60" i="14"/>
  <c r="E58" i="14"/>
  <c r="C58" i="14"/>
  <c r="B58" i="14"/>
  <c r="E56" i="14"/>
  <c r="C56" i="14"/>
  <c r="B56" i="14"/>
  <c r="E54" i="14"/>
  <c r="C54" i="14"/>
  <c r="B54" i="14"/>
  <c r="E52" i="14"/>
  <c r="C52" i="14"/>
  <c r="B52" i="14"/>
  <c r="E50" i="14"/>
  <c r="C50" i="14"/>
  <c r="B50" i="14"/>
  <c r="E48" i="14"/>
  <c r="C48" i="14"/>
  <c r="B48" i="14"/>
  <c r="E46" i="14"/>
  <c r="C46" i="14"/>
  <c r="B46" i="14"/>
  <c r="E44" i="14"/>
  <c r="C44" i="14"/>
  <c r="B44" i="14"/>
  <c r="E42" i="14"/>
  <c r="C42" i="14"/>
  <c r="B42" i="14"/>
  <c r="E40" i="14"/>
  <c r="C40" i="14"/>
  <c r="B40" i="14"/>
  <c r="E38" i="14"/>
  <c r="C38" i="14"/>
  <c r="B38" i="14"/>
  <c r="E36" i="14"/>
  <c r="C36" i="14"/>
  <c r="B36" i="14"/>
  <c r="E34" i="14"/>
  <c r="C34" i="14"/>
  <c r="B34" i="14"/>
  <c r="E32" i="14"/>
  <c r="C32" i="14"/>
  <c r="B32" i="14"/>
  <c r="E30" i="14"/>
  <c r="C30" i="14"/>
  <c r="B30" i="14"/>
  <c r="E28" i="14"/>
  <c r="C28" i="14"/>
  <c r="B28" i="14"/>
  <c r="E26" i="14"/>
  <c r="C26" i="14"/>
  <c r="B26" i="14"/>
  <c r="E24" i="14"/>
  <c r="C24" i="14"/>
  <c r="B24" i="14"/>
  <c r="E22" i="14"/>
  <c r="C22" i="14"/>
  <c r="B22" i="14"/>
  <c r="E20" i="14"/>
  <c r="C20" i="14"/>
  <c r="B20" i="14"/>
  <c r="E18" i="14"/>
  <c r="C18" i="14"/>
  <c r="B18" i="14"/>
  <c r="E16" i="14"/>
  <c r="C16" i="14"/>
  <c r="B16" i="14"/>
  <c r="E14" i="14"/>
  <c r="C14" i="14"/>
  <c r="B14" i="14"/>
  <c r="E12" i="14"/>
  <c r="C12" i="14"/>
  <c r="B12" i="14"/>
  <c r="E10" i="14"/>
  <c r="C10" i="14"/>
  <c r="B10" i="14"/>
  <c r="E8" i="14"/>
  <c r="C8" i="14"/>
  <c r="B8" i="14"/>
  <c r="B6" i="14"/>
  <c r="E4" i="14"/>
  <c r="C4" i="14"/>
  <c r="B4" i="14"/>
  <c r="E67" i="13"/>
  <c r="C67" i="13"/>
  <c r="B67" i="13"/>
  <c r="E65" i="13"/>
  <c r="C65" i="13"/>
  <c r="B65" i="13"/>
  <c r="B61" i="13"/>
  <c r="B57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B9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7" i="12"/>
  <c r="C7" i="12"/>
  <c r="B7" i="12"/>
  <c r="E5" i="12"/>
  <c r="C5" i="12"/>
  <c r="B5" i="12"/>
  <c r="E67" i="11"/>
  <c r="C67" i="11"/>
  <c r="B67" i="11"/>
  <c r="B65" i="11"/>
  <c r="E63" i="11"/>
  <c r="C63" i="11"/>
  <c r="B63" i="11"/>
  <c r="E61" i="11"/>
  <c r="C61" i="11"/>
  <c r="B61" i="11"/>
  <c r="B59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B47" i="11"/>
  <c r="E45" i="11"/>
  <c r="C45" i="11"/>
  <c r="B45" i="11"/>
  <c r="E43" i="11"/>
  <c r="C43" i="11"/>
  <c r="B43" i="11"/>
  <c r="B41" i="11"/>
  <c r="E39" i="11"/>
  <c r="C39" i="11"/>
  <c r="B39" i="11"/>
  <c r="E37" i="11"/>
  <c r="C37" i="11"/>
  <c r="B37" i="11"/>
  <c r="E35" i="11"/>
  <c r="C35" i="11"/>
  <c r="B35" i="11"/>
  <c r="B33" i="11"/>
  <c r="B31" i="11"/>
  <c r="B29" i="11"/>
  <c r="B27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B15" i="11"/>
  <c r="B13" i="11"/>
  <c r="B11" i="11"/>
  <c r="E9" i="11"/>
  <c r="C9" i="11"/>
  <c r="B9" i="11"/>
  <c r="B7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5" i="10"/>
  <c r="E13" i="10"/>
  <c r="C13" i="10"/>
  <c r="B13" i="10"/>
  <c r="E11" i="10"/>
  <c r="C11" i="10"/>
  <c r="B11" i="10"/>
  <c r="E9" i="10"/>
  <c r="C9" i="10"/>
  <c r="B9" i="10"/>
  <c r="E7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3" i="9"/>
  <c r="C43" i="9"/>
  <c r="B43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E65" i="8"/>
  <c r="C65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E7" i="8"/>
  <c r="C7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B53" i="7"/>
  <c r="E51" i="7"/>
  <c r="C51" i="7"/>
  <c r="B51" i="7"/>
  <c r="E49" i="7"/>
  <c r="C49" i="7"/>
  <c r="B49" i="7"/>
  <c r="E47" i="7"/>
  <c r="C47" i="7"/>
  <c r="B47" i="7"/>
  <c r="E45" i="7"/>
  <c r="C45" i="7"/>
  <c r="B45" i="7"/>
  <c r="B41" i="7"/>
  <c r="E39" i="7"/>
  <c r="C39" i="7"/>
  <c r="B39" i="7"/>
  <c r="E37" i="7"/>
  <c r="C37" i="7"/>
  <c r="B37" i="7"/>
  <c r="E35" i="7"/>
  <c r="C35" i="7"/>
  <c r="B35" i="7"/>
  <c r="E33" i="7"/>
  <c r="C33" i="7"/>
  <c r="B33" i="7"/>
  <c r="B29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B13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C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3" i="5"/>
  <c r="C63" i="5"/>
  <c r="B63" i="5"/>
  <c r="E61" i="5"/>
  <c r="C61" i="5"/>
  <c r="B61" i="5"/>
  <c r="E59" i="5"/>
  <c r="C59" i="5"/>
  <c r="B59" i="5"/>
  <c r="E57" i="5"/>
  <c r="C57" i="5"/>
  <c r="B57" i="5"/>
  <c r="E55" i="5"/>
  <c r="C55" i="5"/>
  <c r="B55" i="5"/>
  <c r="E53" i="5"/>
  <c r="C53" i="5"/>
  <c r="B53" i="5"/>
  <c r="E51" i="5"/>
  <c r="C51" i="5"/>
  <c r="B51" i="5"/>
  <c r="E49" i="5"/>
  <c r="C49" i="5"/>
  <c r="B49" i="5"/>
  <c r="E47" i="5"/>
  <c r="C47" i="5"/>
  <c r="B47" i="5"/>
  <c r="E45" i="5"/>
  <c r="C45" i="5"/>
  <c r="B45" i="5"/>
  <c r="E43" i="5"/>
  <c r="C43" i="5"/>
  <c r="B43" i="5"/>
  <c r="E41" i="5"/>
  <c r="C41" i="5"/>
  <c r="B41" i="5"/>
  <c r="E39" i="5"/>
  <c r="C39" i="5"/>
  <c r="B39" i="5"/>
  <c r="E37" i="5"/>
  <c r="C37" i="5"/>
  <c r="B37" i="5"/>
  <c r="E35" i="5"/>
  <c r="C35" i="5"/>
  <c r="B35" i="5"/>
  <c r="E33" i="5"/>
  <c r="C33" i="5"/>
  <c r="B33" i="5"/>
  <c r="E31" i="5"/>
  <c r="C31" i="5"/>
  <c r="B31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7" i="5"/>
  <c r="C17" i="5"/>
  <c r="B17" i="5"/>
  <c r="E15" i="5"/>
  <c r="C15" i="5"/>
  <c r="B15" i="5"/>
  <c r="E13" i="5"/>
  <c r="C13" i="5"/>
  <c r="B13" i="5"/>
  <c r="E11" i="5"/>
  <c r="C11" i="5"/>
  <c r="B11" i="5"/>
  <c r="E9" i="5"/>
  <c r="C9" i="5"/>
  <c r="B9" i="5"/>
  <c r="E7" i="5"/>
  <c r="C7" i="5"/>
  <c r="B7" i="5"/>
  <c r="E5" i="5"/>
  <c r="C5" i="5"/>
  <c r="B5" i="5"/>
  <c r="E75" i="4"/>
  <c r="C75" i="4"/>
  <c r="B75" i="4"/>
  <c r="E73" i="4"/>
  <c r="C73" i="4"/>
  <c r="B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C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E27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E67" i="24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E43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9" i="24"/>
  <c r="C29" i="24"/>
  <c r="B29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<sst xmlns="http://schemas.openxmlformats.org/spreadsheetml/2006/main" count="1611" uniqueCount="273">
  <si>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</si>
  <si>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</si>
  <si>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</si>
  <si>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</si>
  <si>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</si>
  <si>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</si>
  <si>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</si>
  <si>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</si>
  <si>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</si>
  <si>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</si>
  <si>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</si>
  <si>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</si>
  <si>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</si>
  <si>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</si>
  <si>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</si>
  <si>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</si>
  <si>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</si>
  <si>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</si>
  <si>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</si>
  <si>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</si>
  <si>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</si>
  <si>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</si>
  <si>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</si>
  <si>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</si>
  <si>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</si>
  <si>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</si>
  <si>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</si>
  <si>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</si>
  <si>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</si>
  <si>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</si>
  <si>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</si>
  <si>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</si>
  <si>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</si>
  <si>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</si>
  <si>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</si>
  <si>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</si>
  <si>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</si>
  <si>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</si>
  <si>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</si>
  <si>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</si>
  <si>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</si>
  <si>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</si>
  <si>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</si>
  <si>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</si>
  <si>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</si>
  <si>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</si>
  <si>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</si>
  <si>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</si>
  <si>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</si>
  <si>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</si>
  <si>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</si>
  <si>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</si>
  <si>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</si>
  <si>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</si>
  <si>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</si>
  <si>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</si>
  <si>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</si>
  <si>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</si>
  <si>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</si>
  <si>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</si>
  <si>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</si>
  <si>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</si>
  <si>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</si>
  <si>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</si>
  <si>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</si>
  <si>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</si>
  <si>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</si>
  <si>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</si>
  <si>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</si>
  <si>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</si>
  <si>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</si>
  <si>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</si>
  <si>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</si>
  <si>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</si>
  <si>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</si>
  <si>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</si>
  <si>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</si>
  <si>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</si>
  <si>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</si>
  <si>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</si>
  <si>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</si>
  <si>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</si>
  <si>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</si>
  <si>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</si>
  <si>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</si>
  <si>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</si>
  <si>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</si>
  <si>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</si>
  <si>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</si>
  <si>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</si>
  <si>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</si>
  <si>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</si>
  <si>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</si>
  <si>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</si>
  <si>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</si>
  <si>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</si>
  <si>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</si>
  <si>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</si>
  <si>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</si>
  <si>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</si>
  <si>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</si>
  <si>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</si>
  <si>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</si>
  <si>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</si>
  <si>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</si>
  <si>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</si>
  <si>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</si>
  <si>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</si>
  <si>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</si>
  <si>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</si>
  <si>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</si>
  <si>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</si>
  <si>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</si>
  <si>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</si>
  <si>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</si>
  <si>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</si>
  <si>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</si>
  <si>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</si>
  <si>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</si>
  <si>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</si>
  <si>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</si>
  <si>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</si>
  <si>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</si>
  <si>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</si>
  <si>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</si>
  <si>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</si>
  <si>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</si>
  <si>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</si>
  <si>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</si>
  <si>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</si>
  <si>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</si>
  <si>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</si>
  <si>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</si>
  <si>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</si>
  <si>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</si>
  <si>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</si>
  <si>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</si>
  <si>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</si>
  <si>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</si>
  <si>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</si>
  <si>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</si>
  <si>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</si>
  <si>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</si>
  <si>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</si>
  <si>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</si>
  <si>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</si>
  <si>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</si>
  <si>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</si>
  <si>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</si>
  <si>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</si>
  <si>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</si>
  <si>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</si>
  <si>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</si>
  <si>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</si>
  <si>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</si>
  <si>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</si>
  <si>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</si>
  <si>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</si>
  <si>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</si>
  <si>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</si>
  <si>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</si>
  <si>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</si>
  <si>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</si>
  <si>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</si>
  <si>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</si>
  <si>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</si>
  <si>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</si>
  <si>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</si>
  <si>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</si>
  <si>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</si>
  <si>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</si>
  <si>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</si>
  <si>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</si>
  <si>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</si>
  <si>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</si>
  <si>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</si>
  <si>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</si>
  <si>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</si>
  <si>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</si>
  <si>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</si>
  <si>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</si>
  <si>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</si>
  <si>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</si>
  <si>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</si>
  <si>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</si>
  <si>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</si>
  <si>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</si>
  <si>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</si>
  <si>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</si>
  <si>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</si>
  <si>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</si>
  <si>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</si>
  <si>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</si>
  <si>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</si>
  <si>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</si>
  <si>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</si>
  <si>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</si>
  <si>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</si>
  <si>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</si>
  <si>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</si>
  <si>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</si>
  <si>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</si>
  <si>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</si>
  <si>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</si>
  <si>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</si>
  <si>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</si>
  <si>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</si>
  <si>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</si>
  <si>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2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</si>
  <si>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</si>
  <si>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</si>
  <si>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</si>
  <si>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</si>
  <si>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</si>
  <si>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</si>
  <si>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</si>
  <si>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</si>
  <si>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</si>
  <si>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</si>
  <si>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</si>
  <si>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</si>
  <si>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</si>
  <si>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</si>
  <si>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</si>
  <si>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</si>
  <si>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</si>
  <si>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</si>
  <si>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</si>
  <si>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</si>
  <si>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</si>
  <si>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</si>
  <si>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</si>
  <si>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</si>
  <si>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</si>
  <si>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</si>
  <si>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</si>
  <si>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</si>
  <si>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</si>
  <si>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</si>
  <si>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</si>
  <si>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</si>
  <si>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</si>
  <si>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</si>
  <si>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</si>
  <si>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</si>
  <si>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</si>
  <si>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</si>
  <si>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</si>
  <si>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</si>
  <si>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</si>
  <si>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</si>
  <si>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</si>
  <si>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</si>
  <si>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</si>
  <si>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</si>
  <si>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</si>
  <si>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</si>
  <si>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</si>
  <si>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</si>
  <si>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</si>
  <si>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</si>
  <si>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</si>
  <si>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</si>
  <si>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塚本産業協賛第３８回茨城県ジュニアテニス選手権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</si>
  <si>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</si>
  <si>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</si>
  <si>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</si>
  <si>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</si>
  <si>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</si>
  <si>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塚本産業協賛第３8回茨城県ジュニアテニス選手権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</si>
  <si>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塚本産業協賛第38回茨城県ジュニアテニス選手権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</si>
  <si>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Bye</t>
    <phoneticPr fontId="2"/>
  </si>
  <si>
    <t>F                 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</si>
</sst>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56" fontId="7" fillId="0" borderId="5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</row>
        <row r="17">
          <cell r="B17">
            <v>15</v>
          </cell>
          <cell r="C17" t="str">
            <v>Ｂｙｅ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</row>
        <row r="25">
          <cell r="B25">
            <v>31</v>
          </cell>
          <cell r="C25" t="str">
            <v>Ｂｙｅ</v>
          </cell>
        </row>
        <row r="26">
          <cell r="B26">
            <v>23</v>
          </cell>
          <cell r="C26" t="str">
            <v>Ｂｙｅ</v>
          </cell>
        </row>
        <row r="27">
          <cell r="B27">
            <v>10</v>
          </cell>
          <cell r="C27" t="str">
            <v>Ｂｙｅ</v>
          </cell>
        </row>
        <row r="28">
          <cell r="B28">
            <v>18</v>
          </cell>
          <cell r="C28" t="str">
            <v>Ｂｙｅ</v>
          </cell>
        </row>
        <row r="29">
          <cell r="B29">
            <v>15</v>
          </cell>
          <cell r="C29" t="str">
            <v>Ｂｙｅ</v>
          </cell>
        </row>
        <row r="30">
          <cell r="B30">
            <v>26</v>
          </cell>
          <cell r="C30" t="str">
            <v>Ｂｙｅ</v>
          </cell>
        </row>
        <row r="31">
          <cell r="B31">
            <v>7</v>
          </cell>
          <cell r="C31" t="str">
            <v>Ｂｙｅ</v>
          </cell>
        </row>
        <row r="32">
          <cell r="B32">
            <v>6</v>
          </cell>
          <cell r="C32" t="str">
            <v>Ｂｙｅ</v>
          </cell>
        </row>
        <row r="33">
          <cell r="B33">
            <v>11</v>
          </cell>
          <cell r="C33" t="str">
            <v>Ｂｙｅ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</row>
        <row r="12">
          <cell r="B12">
            <v>15</v>
          </cell>
          <cell r="C12" t="str">
            <v>Ｂｙｅ</v>
          </cell>
        </row>
        <row r="13">
          <cell r="B13">
            <v>6</v>
          </cell>
          <cell r="C13" t="str">
            <v>Ｂｙｅ</v>
          </cell>
        </row>
        <row r="14">
          <cell r="B14">
            <v>11</v>
          </cell>
          <cell r="C14" t="str">
            <v>Ｂｙｅ</v>
          </cell>
        </row>
        <row r="15">
          <cell r="B15">
            <v>4</v>
          </cell>
          <cell r="C15" t="str">
            <v>Ｂｙｅ</v>
          </cell>
        </row>
        <row r="16">
          <cell r="B16">
            <v>14</v>
          </cell>
          <cell r="C16" t="str">
            <v>Ｂｙｅ</v>
          </cell>
        </row>
        <row r="17">
          <cell r="B17">
            <v>8</v>
          </cell>
          <cell r="C17" t="str">
            <v>Ｂｙｅ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</row>
        <row r="26">
          <cell r="B26">
            <v>7</v>
          </cell>
          <cell r="C26" t="str">
            <v>Ｑ2</v>
          </cell>
        </row>
        <row r="27">
          <cell r="B27">
            <v>18</v>
          </cell>
          <cell r="C27" t="str">
            <v>Ｑ3</v>
          </cell>
        </row>
        <row r="28">
          <cell r="B28">
            <v>5</v>
          </cell>
          <cell r="C28" t="str">
            <v>Ｑ4</v>
          </cell>
        </row>
        <row r="29">
          <cell r="B29">
            <v>30</v>
          </cell>
          <cell r="C29" t="str">
            <v>Ｑ5</v>
          </cell>
        </row>
        <row r="30">
          <cell r="B30">
            <v>23</v>
          </cell>
          <cell r="C30" t="str">
            <v>Ｑ6</v>
          </cell>
        </row>
        <row r="31">
          <cell r="B31">
            <v>2</v>
          </cell>
          <cell r="C31" t="str">
            <v>Ｑ7</v>
          </cell>
        </row>
        <row r="32">
          <cell r="B32">
            <v>14</v>
          </cell>
          <cell r="C32" t="str">
            <v>Ｑ8</v>
          </cell>
        </row>
        <row r="33">
          <cell r="B33">
            <v>28</v>
          </cell>
          <cell r="C33" t="str">
            <v>Ｑ9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</row>
        <row r="15">
          <cell r="B15">
            <v>3</v>
          </cell>
          <cell r="C15" t="str">
            <v>Q2</v>
          </cell>
        </row>
        <row r="16">
          <cell r="B16">
            <v>13</v>
          </cell>
          <cell r="C16" t="str">
            <v>Q3</v>
          </cell>
        </row>
        <row r="17">
          <cell r="B17">
            <v>10</v>
          </cell>
          <cell r="C17" t="str">
            <v>Q4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</row>
        <row r="33">
          <cell r="B33">
            <v>31</v>
          </cell>
          <cell r="C33" t="str">
            <v>Ｂｙｅ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</row>
        <row r="15">
          <cell r="B15">
            <v>15</v>
          </cell>
          <cell r="C15" t="str">
            <v>Ｂｙｅ</v>
          </cell>
        </row>
        <row r="16">
          <cell r="B16">
            <v>11</v>
          </cell>
          <cell r="C16" t="str">
            <v>Ｂｙｅ</v>
          </cell>
        </row>
        <row r="17">
          <cell r="B17">
            <v>6</v>
          </cell>
          <cell r="C17" t="str">
            <v>Ｂｙｅ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</row>
        <row r="23">
          <cell r="B23">
            <v>5</v>
          </cell>
          <cell r="C23" t="str">
            <v>Q2</v>
          </cell>
        </row>
        <row r="24">
          <cell r="B24">
            <v>19</v>
          </cell>
          <cell r="C24" t="str">
            <v>Q3</v>
          </cell>
        </row>
        <row r="25">
          <cell r="B25">
            <v>22</v>
          </cell>
          <cell r="C25" t="str">
            <v>Q4</v>
          </cell>
        </row>
        <row r="26">
          <cell r="B26">
            <v>6</v>
          </cell>
          <cell r="C26" t="str">
            <v>Q5</v>
          </cell>
        </row>
        <row r="27">
          <cell r="B27">
            <v>13</v>
          </cell>
          <cell r="C27" t="str">
            <v>Q6</v>
          </cell>
        </row>
        <row r="28">
          <cell r="B28">
            <v>14</v>
          </cell>
          <cell r="C28" t="str">
            <v>Q7</v>
          </cell>
        </row>
        <row r="29">
          <cell r="B29">
            <v>4</v>
          </cell>
          <cell r="C29" t="str">
            <v>Q8</v>
          </cell>
        </row>
        <row r="30">
          <cell r="B30">
            <v>15</v>
          </cell>
          <cell r="C30" t="str">
            <v>Q9</v>
          </cell>
        </row>
        <row r="31">
          <cell r="B31">
            <v>2</v>
          </cell>
          <cell r="C31" t="str">
            <v>Q10</v>
          </cell>
        </row>
        <row r="32">
          <cell r="B32">
            <v>31</v>
          </cell>
          <cell r="C32" t="str">
            <v>Q11</v>
          </cell>
        </row>
        <row r="33">
          <cell r="B33">
            <v>28</v>
          </cell>
          <cell r="C33" t="str">
            <v>Q12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</row>
        <row r="16">
          <cell r="B16">
            <v>2</v>
          </cell>
          <cell r="C16" t="str">
            <v>Q2</v>
          </cell>
        </row>
        <row r="17">
          <cell r="B17">
            <v>15</v>
          </cell>
          <cell r="C17" t="str">
            <v>Q3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8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25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17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16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20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26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29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18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23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9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6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11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24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21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5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14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19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10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28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12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13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22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15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27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7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30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3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4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</row>
        <row r="33">
          <cell r="B33">
            <v>31</v>
          </cell>
          <cell r="C33" t="str">
            <v>Ｂｙｅ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</row>
        <row r="12">
          <cell r="B12">
            <v>15</v>
          </cell>
          <cell r="C12" t="str">
            <v>Bye</v>
          </cell>
        </row>
        <row r="13">
          <cell r="B13">
            <v>6</v>
          </cell>
          <cell r="C13" t="str">
            <v>Bye</v>
          </cell>
        </row>
        <row r="14">
          <cell r="B14">
            <v>11</v>
          </cell>
          <cell r="C14" t="str">
            <v>Bye</v>
          </cell>
        </row>
        <row r="15">
          <cell r="B15">
            <v>3</v>
          </cell>
          <cell r="C15" t="str">
            <v>Bye</v>
          </cell>
        </row>
        <row r="16">
          <cell r="B16">
            <v>10</v>
          </cell>
          <cell r="C16" t="str">
            <v>Bye</v>
          </cell>
        </row>
        <row r="17">
          <cell r="B17">
            <v>13</v>
          </cell>
          <cell r="C17" t="str">
            <v>Bye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</row>
        <row r="22">
          <cell r="B22">
            <v>30</v>
          </cell>
          <cell r="C22" t="str">
            <v>Q2</v>
          </cell>
        </row>
        <row r="23">
          <cell r="B23">
            <v>22</v>
          </cell>
          <cell r="C23" t="str">
            <v>Q3</v>
          </cell>
        </row>
        <row r="24">
          <cell r="B24">
            <v>21</v>
          </cell>
          <cell r="C24" t="str">
            <v>Q4</v>
          </cell>
        </row>
        <row r="25">
          <cell r="B25">
            <v>6</v>
          </cell>
          <cell r="C25" t="str">
            <v>Q5</v>
          </cell>
        </row>
        <row r="26">
          <cell r="B26">
            <v>18</v>
          </cell>
          <cell r="C26" t="str">
            <v>Q6</v>
          </cell>
        </row>
        <row r="27">
          <cell r="B27">
            <v>3</v>
          </cell>
          <cell r="C27" t="str">
            <v>Q7</v>
          </cell>
        </row>
        <row r="28">
          <cell r="B28">
            <v>11</v>
          </cell>
          <cell r="C28" t="str">
            <v>Q8</v>
          </cell>
        </row>
        <row r="29">
          <cell r="B29">
            <v>4</v>
          </cell>
          <cell r="C29" t="str">
            <v>Q9</v>
          </cell>
        </row>
        <row r="30">
          <cell r="B30">
            <v>2</v>
          </cell>
          <cell r="C30" t="str">
            <v>Q10</v>
          </cell>
        </row>
        <row r="31">
          <cell r="B31">
            <v>14</v>
          </cell>
          <cell r="C31" t="str">
            <v>Q11</v>
          </cell>
        </row>
        <row r="32">
          <cell r="B32">
            <v>15</v>
          </cell>
          <cell r="C32" t="str">
            <v>Q12</v>
          </cell>
        </row>
        <row r="33">
          <cell r="B33">
            <v>5</v>
          </cell>
          <cell r="C33" t="str">
            <v>Q13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</row>
        <row r="15">
          <cell r="B15">
            <v>7</v>
          </cell>
          <cell r="C15" t="str">
            <v>Q2</v>
          </cell>
        </row>
        <row r="16">
          <cell r="B16">
            <v>15</v>
          </cell>
          <cell r="C16" t="str">
            <v>Q3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7"/>
  <sheetViews>
    <sheetView tabSelected="1" view="pageBreakPreview" zoomScaleNormal="100" zoomScaleSheetLayoutView="100" workbookViewId="0"/>
  </sheetViews>
  <sheetFormatPr defaultRowHeight="13.5" x14ac:dyDescent="0.1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 x14ac:dyDescent="0.15">
      <c r="A1" s="1" t="s">
        <v>263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" t="s">
        <v>0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 x14ac:dyDescent="0.15">
      <c r="A5" s="190">
        <v>1</v>
      </c>
      <c r="B5" s="192">
        <f>VLOOKUP(A5,[1]U18BSL!$B$2:$E$33,2,0)</f>
        <v>3604839</v>
      </c>
      <c r="C5" s="192" t="str">
        <f>VLOOKUP(A5,[1]U18BSL!$B$2:$E$33,3,0)</f>
        <v>吉田　響介</v>
      </c>
      <c r="D5" s="191" t="s">
        <v>5</v>
      </c>
      <c r="E5" s="192" t="str">
        <f>VLOOKUP(A5,[1]U18BSL!$B$2:$E$33,4,0)</f>
        <v>霞ヶ浦高</v>
      </c>
      <c r="F5" s="191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190"/>
      <c r="B6" s="192"/>
      <c r="C6" s="192"/>
      <c r="D6" s="191"/>
      <c r="E6" s="192"/>
      <c r="F6" s="191"/>
      <c r="G6" s="11"/>
      <c r="H6" s="12"/>
      <c r="I6" s="13"/>
      <c r="J6" s="13"/>
      <c r="K6" s="13"/>
      <c r="L6" s="13"/>
      <c r="M6" s="4"/>
    </row>
    <row r="7" spans="1:13" ht="12" customHeight="1" x14ac:dyDescent="0.15">
      <c r="A7" s="190">
        <v>2</v>
      </c>
      <c r="B7" s="192">
        <f>VLOOKUP(A7,[1]U18BSL!$B$2:$E$33,2,0)</f>
        <v>3604605</v>
      </c>
      <c r="C7" s="192" t="str">
        <f>VLOOKUP(A7,[1]U18BSL!$B$2:$E$33,3,0)</f>
        <v>土肥　幸暉</v>
      </c>
      <c r="D7" s="191" t="s">
        <v>5</v>
      </c>
      <c r="E7" s="192" t="str">
        <f>VLOOKUP(A7,[1]U18BSL!$B$2:$E$33,4,0)</f>
        <v>ＣＳＪ</v>
      </c>
      <c r="F7" s="191" t="s">
        <v>6</v>
      </c>
      <c r="G7" s="14"/>
      <c r="H7" s="15"/>
      <c r="I7" s="13"/>
      <c r="J7" s="13"/>
      <c r="K7" s="13"/>
      <c r="L7" s="13"/>
      <c r="M7" s="4"/>
    </row>
    <row r="8" spans="1:13" ht="12" customHeight="1" x14ac:dyDescent="0.15">
      <c r="A8" s="190"/>
      <c r="B8" s="192"/>
      <c r="C8" s="192"/>
      <c r="D8" s="191"/>
      <c r="E8" s="192"/>
      <c r="F8" s="191"/>
      <c r="G8" s="4"/>
      <c r="H8" s="16"/>
      <c r="I8" s="12"/>
      <c r="J8" s="13"/>
      <c r="K8" s="13"/>
      <c r="L8" s="13"/>
      <c r="M8" s="4"/>
    </row>
    <row r="9" spans="1:13" ht="12" customHeight="1" x14ac:dyDescent="0.15">
      <c r="A9" s="190">
        <v>3</v>
      </c>
      <c r="B9" s="192">
        <f>VLOOKUP(A9,[1]U18BSL!$B$2:$E$33,2,0)</f>
        <v>3604820</v>
      </c>
      <c r="C9" s="192" t="str">
        <f>VLOOKUP(A9,[1]U18BSL!$B$2:$E$33,3,0)</f>
        <v>豊田　風人</v>
      </c>
      <c r="D9" s="191" t="s">
        <v>5</v>
      </c>
      <c r="E9" s="192" t="str">
        <f>VLOOKUP(A9,[1]U18BSL!$B$2:$E$33,4,0)</f>
        <v>土日中</v>
      </c>
      <c r="F9" s="191" t="s">
        <v>6</v>
      </c>
      <c r="G9" s="10"/>
      <c r="H9" s="16"/>
      <c r="I9" s="15"/>
      <c r="J9" s="13"/>
      <c r="K9" s="13"/>
      <c r="L9" s="13"/>
      <c r="M9" s="4"/>
    </row>
    <row r="10" spans="1:13" ht="12" customHeight="1" x14ac:dyDescent="0.15">
      <c r="A10" s="190"/>
      <c r="B10" s="192"/>
      <c r="C10" s="192"/>
      <c r="D10" s="191"/>
      <c r="E10" s="192"/>
      <c r="F10" s="191"/>
      <c r="G10" s="11"/>
      <c r="H10" s="17"/>
      <c r="I10" s="16"/>
      <c r="J10" s="13"/>
      <c r="K10" s="13"/>
      <c r="L10" s="13"/>
      <c r="M10" s="4"/>
    </row>
    <row r="11" spans="1:13" ht="12" customHeight="1" x14ac:dyDescent="0.15">
      <c r="A11" s="190">
        <v>4</v>
      </c>
      <c r="B11" s="192">
        <f>VLOOKUP(A11,[1]U18BSL!$B$2:$E$33,2,0)</f>
        <v>3604574</v>
      </c>
      <c r="C11" s="192" t="str">
        <f>VLOOKUP(A11,[1]U18BSL!$B$2:$E$33,3,0)</f>
        <v>相沢　平大</v>
      </c>
      <c r="D11" s="191" t="s">
        <v>5</v>
      </c>
      <c r="E11" s="192" t="str">
        <f>VLOOKUP(A11,[1]U18BSL!$B$2:$E$33,4,0)</f>
        <v>江学</v>
      </c>
      <c r="F11" s="191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 x14ac:dyDescent="0.15">
      <c r="A12" s="190"/>
      <c r="B12" s="192"/>
      <c r="C12" s="192"/>
      <c r="D12" s="191"/>
      <c r="E12" s="192"/>
      <c r="F12" s="191"/>
      <c r="G12" s="4"/>
      <c r="H12" s="13"/>
      <c r="I12" s="16"/>
      <c r="J12" s="12"/>
      <c r="K12" s="13"/>
      <c r="L12" s="13"/>
      <c r="M12" s="4"/>
    </row>
    <row r="13" spans="1:13" ht="12" customHeight="1" x14ac:dyDescent="0.15">
      <c r="A13" s="190">
        <v>5</v>
      </c>
      <c r="B13" s="192">
        <f>VLOOKUP(A13,[1]U18BSL!$B$2:$E$33,2,0)</f>
        <v>3604885</v>
      </c>
      <c r="C13" s="192" t="str">
        <f>VLOOKUP(A13,[1]U18BSL!$B$2:$E$33,3,0)</f>
        <v>林　亮介</v>
      </c>
      <c r="D13" s="191" t="s">
        <v>5</v>
      </c>
      <c r="E13" s="192" t="str">
        <f>VLOOKUP(A13,[1]U18BSL!$B$2:$E$33,4,0)</f>
        <v>Ａｓｃｈ Ｔ．Ａ</v>
      </c>
      <c r="F13" s="191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 x14ac:dyDescent="0.15">
      <c r="A14" s="190"/>
      <c r="B14" s="192"/>
      <c r="C14" s="192"/>
      <c r="D14" s="191"/>
      <c r="E14" s="192"/>
      <c r="F14" s="191"/>
      <c r="G14" s="11"/>
      <c r="H14" s="12"/>
      <c r="I14" s="16"/>
      <c r="J14" s="16"/>
      <c r="K14" s="13"/>
      <c r="L14" s="13"/>
      <c r="M14" s="4"/>
    </row>
    <row r="15" spans="1:13" ht="12" customHeight="1" x14ac:dyDescent="0.15">
      <c r="A15" s="190">
        <v>6</v>
      </c>
      <c r="B15" s="192">
        <f>VLOOKUP(A15,[1]U18BSL!$B$2:$E$33,2,0)</f>
        <v>3604645</v>
      </c>
      <c r="C15" s="192" t="str">
        <f>VLOOKUP(A15,[1]U18BSL!$B$2:$E$33,3,0)</f>
        <v>藤田　岳士</v>
      </c>
      <c r="D15" s="191" t="s">
        <v>5</v>
      </c>
      <c r="E15" s="192" t="str">
        <f>VLOOKUP(A15,[1]U18BSL!$B$2:$E$33,4,0)</f>
        <v>マス・ガイアＴＣ</v>
      </c>
      <c r="F15" s="191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 x14ac:dyDescent="0.15">
      <c r="A16" s="190"/>
      <c r="B16" s="192"/>
      <c r="C16" s="192"/>
      <c r="D16" s="191"/>
      <c r="E16" s="192"/>
      <c r="F16" s="191"/>
      <c r="G16" s="4"/>
      <c r="H16" s="16"/>
      <c r="I16" s="17"/>
      <c r="J16" s="16"/>
      <c r="K16" s="13"/>
      <c r="L16" s="13"/>
      <c r="M16" s="4"/>
    </row>
    <row r="17" spans="1:15" ht="12" customHeight="1" x14ac:dyDescent="0.15">
      <c r="A17" s="190">
        <v>7</v>
      </c>
      <c r="B17" s="192">
        <f>VLOOKUP(A17,[1]U18BSL!$B$2:$E$33,2,0)</f>
        <v>3604931</v>
      </c>
      <c r="C17" s="192" t="str">
        <f>VLOOKUP(A17,[1]U18BSL!$B$2:$E$33,3,0)</f>
        <v>伊藤　励皇</v>
      </c>
      <c r="D17" s="191" t="s">
        <v>5</v>
      </c>
      <c r="E17" s="192" t="str">
        <f>VLOOKUP(A17,[1]U18BSL!$B$2:$E$33,4,0)</f>
        <v>江学</v>
      </c>
      <c r="F17" s="191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 x14ac:dyDescent="0.15">
      <c r="A18" s="190"/>
      <c r="B18" s="192"/>
      <c r="C18" s="192"/>
      <c r="D18" s="191"/>
      <c r="E18" s="192"/>
      <c r="F18" s="191"/>
      <c r="G18" s="11"/>
      <c r="H18" s="17"/>
      <c r="I18" s="13"/>
      <c r="J18" s="16"/>
      <c r="K18" s="13"/>
      <c r="L18" s="13"/>
      <c r="M18" s="4"/>
    </row>
    <row r="19" spans="1:15" ht="12" customHeight="1" x14ac:dyDescent="0.15">
      <c r="A19" s="190">
        <v>8</v>
      </c>
      <c r="B19" s="192">
        <f>VLOOKUP(A19,[1]U18BSL!$B$2:$E$33,2,0)</f>
        <v>3604340</v>
      </c>
      <c r="C19" s="192" t="str">
        <f>VLOOKUP(A19,[1]U18BSL!$B$2:$E$33,3,0)</f>
        <v>林　幹人</v>
      </c>
      <c r="D19" s="191" t="s">
        <v>5</v>
      </c>
      <c r="E19" s="192" t="str">
        <f>VLOOKUP(A19,[1]U18BSL!$B$2:$E$33,4,0)</f>
        <v>霞ヶ浦高</v>
      </c>
      <c r="F19" s="191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 x14ac:dyDescent="0.15">
      <c r="A20" s="190"/>
      <c r="B20" s="192"/>
      <c r="C20" s="192"/>
      <c r="D20" s="191"/>
      <c r="E20" s="192"/>
      <c r="F20" s="191"/>
      <c r="G20" s="4"/>
      <c r="H20" s="13"/>
      <c r="I20" s="13"/>
      <c r="J20" s="16"/>
      <c r="K20" s="12"/>
      <c r="L20" s="13"/>
      <c r="M20" s="4"/>
    </row>
    <row r="21" spans="1:15" ht="12" customHeight="1" x14ac:dyDescent="0.15">
      <c r="A21" s="190">
        <v>9</v>
      </c>
      <c r="B21" s="192">
        <f>VLOOKUP(A21,[1]U18BSL!$B$2:$E$33,2,0)</f>
        <v>3604250</v>
      </c>
      <c r="C21" s="192" t="str">
        <f>VLOOKUP(A21,[1]U18BSL!$B$2:$E$33,3,0)</f>
        <v>河野　泰之</v>
      </c>
      <c r="D21" s="191" t="s">
        <v>5</v>
      </c>
      <c r="E21" s="192" t="str">
        <f>VLOOKUP(A21,[1]U18BSL!$B$2:$E$33,4,0)</f>
        <v>東洋大牛久高</v>
      </c>
      <c r="F21" s="191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 x14ac:dyDescent="0.15">
      <c r="A22" s="190"/>
      <c r="B22" s="192"/>
      <c r="C22" s="192"/>
      <c r="D22" s="191"/>
      <c r="E22" s="192"/>
      <c r="F22" s="191"/>
      <c r="G22" s="11"/>
      <c r="H22" s="12"/>
      <c r="I22" s="13"/>
      <c r="J22" s="16"/>
      <c r="K22" s="16"/>
      <c r="L22" s="13"/>
      <c r="M22" s="4"/>
      <c r="O22" s="19"/>
    </row>
    <row r="23" spans="1:15" ht="12" customHeight="1" x14ac:dyDescent="0.15">
      <c r="A23" s="190">
        <v>10</v>
      </c>
      <c r="B23" s="192">
        <f>VLOOKUP(A23,[1]U18BSL!$B$2:$E$33,2,0)</f>
        <v>3604352</v>
      </c>
      <c r="C23" s="192" t="str">
        <f>VLOOKUP(A23,[1]U18BSL!$B$2:$E$33,3,0)</f>
        <v>齊藤　辰哉</v>
      </c>
      <c r="D23" s="191" t="s">
        <v>5</v>
      </c>
      <c r="E23" s="192" t="str">
        <f>VLOOKUP(A23,[1]U18BSL!$B$2:$E$33,4,0)</f>
        <v>東洋大牛久高</v>
      </c>
      <c r="F23" s="191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 x14ac:dyDescent="0.15">
      <c r="A24" s="190"/>
      <c r="B24" s="192"/>
      <c r="C24" s="192"/>
      <c r="D24" s="191"/>
      <c r="E24" s="192"/>
      <c r="F24" s="191"/>
      <c r="G24" s="4"/>
      <c r="H24" s="16"/>
      <c r="I24" s="12"/>
      <c r="J24" s="16"/>
      <c r="K24" s="16"/>
      <c r="L24" s="13"/>
      <c r="M24" s="4"/>
      <c r="O24" s="19"/>
    </row>
    <row r="25" spans="1:15" ht="12" customHeight="1" x14ac:dyDescent="0.15">
      <c r="A25" s="190">
        <v>11</v>
      </c>
      <c r="B25" s="192">
        <f>VLOOKUP(A25,[1]U18BSL!$B$2:$E$33,2,0)</f>
        <v>3604141</v>
      </c>
      <c r="C25" s="192" t="str">
        <f>VLOOKUP(A25,[1]U18BSL!$B$2:$E$33,3,0)</f>
        <v>中野　太悟</v>
      </c>
      <c r="D25" s="191" t="s">
        <v>5</v>
      </c>
      <c r="E25" s="192" t="str">
        <f>VLOOKUP(A25,[1]U18BSL!$B$2:$E$33,4,0)</f>
        <v>守谷ＴＣ</v>
      </c>
      <c r="F25" s="191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 x14ac:dyDescent="0.15">
      <c r="A26" s="190"/>
      <c r="B26" s="192"/>
      <c r="C26" s="192"/>
      <c r="D26" s="191"/>
      <c r="E26" s="192"/>
      <c r="F26" s="191"/>
      <c r="G26" s="11"/>
      <c r="H26" s="17"/>
      <c r="I26" s="16"/>
      <c r="J26" s="16"/>
      <c r="K26" s="16"/>
      <c r="L26" s="13"/>
      <c r="M26" s="4"/>
    </row>
    <row r="27" spans="1:15" ht="12" customHeight="1" x14ac:dyDescent="0.15">
      <c r="A27" s="190">
        <v>12</v>
      </c>
      <c r="B27" s="192">
        <f>VLOOKUP(A27,[1]U18BSL!$B$2:$E$33,2,0)</f>
        <v>3604947</v>
      </c>
      <c r="C27" s="192" t="str">
        <f>VLOOKUP(A27,[1]U18BSL!$B$2:$E$33,3,0)</f>
        <v>宮原　優也</v>
      </c>
      <c r="D27" s="191" t="s">
        <v>5</v>
      </c>
      <c r="E27" s="192" t="str">
        <f>VLOOKUP(A27,[1]U18BSL!$B$2:$E$33,4,0)</f>
        <v>ＮＦＳＣ</v>
      </c>
      <c r="F27" s="191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 x14ac:dyDescent="0.15">
      <c r="A28" s="190"/>
      <c r="B28" s="192"/>
      <c r="C28" s="192"/>
      <c r="D28" s="191"/>
      <c r="E28" s="192"/>
      <c r="F28" s="191"/>
      <c r="G28" s="4"/>
      <c r="H28" s="13"/>
      <c r="I28" s="16"/>
      <c r="J28" s="17"/>
      <c r="K28" s="16"/>
      <c r="L28" s="13"/>
      <c r="M28" s="4"/>
    </row>
    <row r="29" spans="1:15" ht="12" customHeight="1" x14ac:dyDescent="0.15">
      <c r="A29" s="190">
        <v>13</v>
      </c>
      <c r="B29" s="192" t="str">
        <f>VLOOKUP(A29,[1]U18BSL!$B$2:$E$33,2,0)</f>
        <v>Q1</v>
      </c>
      <c r="C29" s="192">
        <f>VLOOKUP(A29,[1]U18BSL!$B$2:$E$33,3,0)</f>
        <v>0</v>
      </c>
      <c r="D29" s="191" t="s">
        <v>5</v>
      </c>
      <c r="E29" s="192">
        <f>VLOOKUP(A29,[1]U18BSL!$B$2:$E$33,4,0)</f>
        <v>0</v>
      </c>
      <c r="F29" s="191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 x14ac:dyDescent="0.15">
      <c r="A30" s="190"/>
      <c r="B30" s="192"/>
      <c r="C30" s="192"/>
      <c r="D30" s="191"/>
      <c r="E30" s="192"/>
      <c r="F30" s="191"/>
      <c r="G30" s="11"/>
      <c r="H30" s="12"/>
      <c r="I30" s="16"/>
      <c r="J30" s="13"/>
      <c r="K30" s="16"/>
      <c r="L30" s="13"/>
      <c r="M30" s="4"/>
    </row>
    <row r="31" spans="1:15" ht="12" customHeight="1" x14ac:dyDescent="0.15">
      <c r="A31" s="190">
        <v>14</v>
      </c>
      <c r="B31" s="192">
        <f>VLOOKUP(A31,[1]U18BSL!$B$2:$E$33,2,0)</f>
        <v>3604761</v>
      </c>
      <c r="C31" s="192" t="str">
        <f>VLOOKUP(A31,[1]U18BSL!$B$2:$E$33,3,0)</f>
        <v>和田　洸</v>
      </c>
      <c r="D31" s="191" t="s">
        <v>5</v>
      </c>
      <c r="E31" s="192" t="str">
        <f>VLOOKUP(A31,[1]U18BSL!$B$2:$E$33,4,0)</f>
        <v>ＮＦＳＣ</v>
      </c>
      <c r="F31" s="191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 x14ac:dyDescent="0.15">
      <c r="A32" s="190"/>
      <c r="B32" s="192"/>
      <c r="C32" s="192"/>
      <c r="D32" s="191"/>
      <c r="E32" s="192"/>
      <c r="F32" s="191"/>
      <c r="G32" s="4"/>
      <c r="H32" s="16"/>
      <c r="I32" s="17"/>
      <c r="J32" s="13"/>
      <c r="K32" s="16"/>
      <c r="L32" s="13"/>
      <c r="M32" s="4"/>
    </row>
    <row r="33" spans="1:13" ht="12" customHeight="1" x14ac:dyDescent="0.15">
      <c r="A33" s="190">
        <v>15</v>
      </c>
      <c r="B33" s="192">
        <f>VLOOKUP(A33,[1]U18BSL!$B$2:$E$33,2,0)</f>
        <v>3604968</v>
      </c>
      <c r="C33" s="192" t="str">
        <f>VLOOKUP(A33,[1]U18BSL!$B$2:$E$33,3,0)</f>
        <v>岡田　光</v>
      </c>
      <c r="D33" s="191" t="s">
        <v>5</v>
      </c>
      <c r="E33" s="192" t="str">
        <f>VLOOKUP(A33,[1]U18BSL!$B$2:$E$33,4,0)</f>
        <v>東洋大牛久高</v>
      </c>
      <c r="F33" s="191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 x14ac:dyDescent="0.15">
      <c r="A34" s="190"/>
      <c r="B34" s="192"/>
      <c r="C34" s="192"/>
      <c r="D34" s="191"/>
      <c r="E34" s="192"/>
      <c r="F34" s="191"/>
      <c r="G34" s="11"/>
      <c r="H34" s="17"/>
      <c r="I34" s="13"/>
      <c r="J34" s="13"/>
      <c r="K34" s="16"/>
      <c r="L34" s="13"/>
      <c r="M34" s="4"/>
    </row>
    <row r="35" spans="1:13" ht="12" customHeight="1" x14ac:dyDescent="0.15">
      <c r="A35" s="190">
        <v>16</v>
      </c>
      <c r="B35" s="192">
        <f>VLOOKUP(A35,[1]U18BSL!$B$2:$E$33,2,0)</f>
        <v>3603807</v>
      </c>
      <c r="C35" s="192" t="str">
        <f>VLOOKUP(A35,[1]U18BSL!$B$2:$E$33,3,0)</f>
        <v>石原　圭起</v>
      </c>
      <c r="D35" s="191" t="s">
        <v>5</v>
      </c>
      <c r="E35" s="192" t="str">
        <f>VLOOKUP(A35,[1]U18BSL!$B$2:$E$33,4,0)</f>
        <v>東洋大牛久高</v>
      </c>
      <c r="F35" s="191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 x14ac:dyDescent="0.15">
      <c r="A36" s="190"/>
      <c r="B36" s="192"/>
      <c r="C36" s="192"/>
      <c r="D36" s="191"/>
      <c r="E36" s="192"/>
      <c r="F36" s="191"/>
      <c r="G36" s="4"/>
      <c r="H36" s="13"/>
      <c r="I36" s="13"/>
      <c r="J36" s="13"/>
      <c r="K36" s="16"/>
      <c r="L36" s="12"/>
      <c r="M36" s="4"/>
    </row>
    <row r="37" spans="1:13" ht="12" customHeight="1" x14ac:dyDescent="0.15">
      <c r="A37" s="190">
        <v>17</v>
      </c>
      <c r="B37" s="192">
        <f>VLOOKUP(A37,[1]U18BSL!$B$2:$E$33,2,0)</f>
        <v>3604484</v>
      </c>
      <c r="C37" s="192" t="str">
        <f>VLOOKUP(A37,[1]U18BSL!$B$2:$E$33,3,0)</f>
        <v>鯉淵　実生</v>
      </c>
      <c r="D37" s="191" t="s">
        <v>95</v>
      </c>
      <c r="E37" s="192" t="str">
        <f>VLOOKUP(A37,[1]U18BSL!$B$2:$E$33,4,0)</f>
        <v>東洋大牛久高</v>
      </c>
      <c r="F37" s="191" t="s">
        <v>96</v>
      </c>
      <c r="G37" s="10"/>
      <c r="H37" s="13"/>
      <c r="I37" s="13"/>
      <c r="J37" s="13"/>
      <c r="K37" s="16"/>
      <c r="L37" s="20"/>
      <c r="M37" s="21"/>
    </row>
    <row r="38" spans="1:13" ht="12" customHeight="1" x14ac:dyDescent="0.15">
      <c r="A38" s="190"/>
      <c r="B38" s="192"/>
      <c r="C38" s="192"/>
      <c r="D38" s="191"/>
      <c r="E38" s="192"/>
      <c r="F38" s="191"/>
      <c r="G38" s="11"/>
      <c r="H38" s="12"/>
      <c r="I38" s="13"/>
      <c r="J38" s="13"/>
      <c r="K38" s="16"/>
      <c r="L38" s="22"/>
      <c r="M38" s="21"/>
    </row>
    <row r="39" spans="1:13" ht="12" customHeight="1" x14ac:dyDescent="0.15">
      <c r="A39" s="190">
        <v>18</v>
      </c>
      <c r="B39" s="192">
        <f>VLOOKUP(A39,[1]U18BSL!$B$2:$E$33,2,0)</f>
        <v>3604617</v>
      </c>
      <c r="C39" s="192" t="str">
        <f>VLOOKUP(A39,[1]U18BSL!$B$2:$E$33,3,0)</f>
        <v>石井　大暉</v>
      </c>
      <c r="D39" s="191" t="s">
        <v>5</v>
      </c>
      <c r="E39" s="192" t="str">
        <f>VLOOKUP(A39,[1]U18BSL!$B$2:$E$33,4,0)</f>
        <v>霞ヶ浦高</v>
      </c>
      <c r="F39" s="191" t="s">
        <v>96</v>
      </c>
      <c r="G39" s="14"/>
      <c r="H39" s="15"/>
      <c r="I39" s="13"/>
      <c r="J39" s="13"/>
      <c r="K39" s="16"/>
      <c r="L39" s="22"/>
      <c r="M39" s="21"/>
    </row>
    <row r="40" spans="1:13" ht="12" customHeight="1" x14ac:dyDescent="0.15">
      <c r="A40" s="190"/>
      <c r="B40" s="192"/>
      <c r="C40" s="192"/>
      <c r="D40" s="191"/>
      <c r="E40" s="192"/>
      <c r="F40" s="191"/>
      <c r="G40" s="4"/>
      <c r="H40" s="16"/>
      <c r="I40" s="12"/>
      <c r="J40" s="13"/>
      <c r="K40" s="16"/>
      <c r="L40" s="22"/>
      <c r="M40" s="21"/>
    </row>
    <row r="41" spans="1:13" ht="12" customHeight="1" x14ac:dyDescent="0.15">
      <c r="A41" s="190">
        <v>19</v>
      </c>
      <c r="B41" s="192">
        <f>VLOOKUP(A41,[1]U18BSL!$B$2:$E$33,2,0)</f>
        <v>3604334</v>
      </c>
      <c r="C41" s="192" t="str">
        <f>VLOOKUP(A41,[1]U18BSL!$B$2:$E$33,3,0)</f>
        <v>佐藤　大心</v>
      </c>
      <c r="D41" s="191" t="s">
        <v>5</v>
      </c>
      <c r="E41" s="192" t="str">
        <f>VLOOKUP(A41,[1]U18BSL!$B$2:$E$33,4,0)</f>
        <v>ＮＦＳＣ</v>
      </c>
      <c r="F41" s="191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 x14ac:dyDescent="0.15">
      <c r="A42" s="190"/>
      <c r="B42" s="192"/>
      <c r="C42" s="192"/>
      <c r="D42" s="191"/>
      <c r="E42" s="192"/>
      <c r="F42" s="191"/>
      <c r="G42" s="11"/>
      <c r="H42" s="17"/>
      <c r="I42" s="16"/>
      <c r="J42" s="13"/>
      <c r="K42" s="16"/>
      <c r="L42" s="22"/>
      <c r="M42" s="21"/>
    </row>
    <row r="43" spans="1:13" ht="12" customHeight="1" x14ac:dyDescent="0.15">
      <c r="A43" s="190">
        <v>20</v>
      </c>
      <c r="B43" s="192">
        <f>VLOOKUP(A43,[1]U18BSL!$B$2:$E$33,2,0)</f>
        <v>3604785</v>
      </c>
      <c r="C43" s="192" t="str">
        <f>VLOOKUP(A43,[1]U18BSL!$B$2:$E$33,3,0)</f>
        <v>橋本　迅人</v>
      </c>
      <c r="D43" s="191" t="s">
        <v>95</v>
      </c>
      <c r="E43" s="192" t="str">
        <f>VLOOKUP(A43,[1]U18BSL!$B$2:$E$33,4,0)</f>
        <v>霞ヶ浦高</v>
      </c>
      <c r="F43" s="191" t="s">
        <v>97</v>
      </c>
      <c r="G43" s="14"/>
      <c r="H43" s="13"/>
      <c r="I43" s="16"/>
      <c r="J43" s="13"/>
      <c r="K43" s="16"/>
      <c r="L43" s="22"/>
      <c r="M43" s="21"/>
    </row>
    <row r="44" spans="1:13" ht="12" customHeight="1" x14ac:dyDescent="0.15">
      <c r="A44" s="190"/>
      <c r="B44" s="192"/>
      <c r="C44" s="192"/>
      <c r="D44" s="191"/>
      <c r="E44" s="192"/>
      <c r="F44" s="191"/>
      <c r="G44" s="4"/>
      <c r="H44" s="13"/>
      <c r="I44" s="16"/>
      <c r="J44" s="12"/>
      <c r="K44" s="16"/>
      <c r="L44" s="22"/>
      <c r="M44" s="21"/>
    </row>
    <row r="45" spans="1:13" ht="12" customHeight="1" x14ac:dyDescent="0.15">
      <c r="A45" s="190">
        <v>21</v>
      </c>
      <c r="B45" s="192">
        <f>VLOOKUP(A45,[1]U18BSL!$B$2:$E$33,2,0)</f>
        <v>3604777</v>
      </c>
      <c r="C45" s="192" t="str">
        <f>VLOOKUP(A45,[1]U18BSL!$B$2:$E$33,3,0)</f>
        <v>増田　淳</v>
      </c>
      <c r="D45" s="191" t="s">
        <v>98</v>
      </c>
      <c r="E45" s="192" t="str">
        <f>VLOOKUP(A45,[1]U18BSL!$B$2:$E$33,4,0)</f>
        <v>江学</v>
      </c>
      <c r="F45" s="191" t="s">
        <v>97</v>
      </c>
      <c r="G45" s="10"/>
      <c r="H45" s="13"/>
      <c r="I45" s="16"/>
      <c r="J45" s="15"/>
      <c r="K45" s="16"/>
      <c r="L45" s="22"/>
      <c r="M45" s="21"/>
    </row>
    <row r="46" spans="1:13" ht="12" customHeight="1" x14ac:dyDescent="0.15">
      <c r="A46" s="190"/>
      <c r="B46" s="192"/>
      <c r="C46" s="192"/>
      <c r="D46" s="191"/>
      <c r="E46" s="192"/>
      <c r="F46" s="191"/>
      <c r="G46" s="11"/>
      <c r="H46" s="12"/>
      <c r="I46" s="16"/>
      <c r="J46" s="16"/>
      <c r="K46" s="16"/>
      <c r="L46" s="22"/>
      <c r="M46" s="21"/>
    </row>
    <row r="47" spans="1:13" ht="12" customHeight="1" x14ac:dyDescent="0.15">
      <c r="A47" s="190">
        <v>22</v>
      </c>
      <c r="B47" s="192">
        <f>VLOOKUP(A47,[1]U18BSL!$B$2:$E$33,2,0)</f>
        <v>3604941</v>
      </c>
      <c r="C47" s="192" t="str">
        <f>VLOOKUP(A47,[1]U18BSL!$B$2:$E$33,3,0)</f>
        <v>川井　隆成</v>
      </c>
      <c r="D47" s="191" t="s">
        <v>98</v>
      </c>
      <c r="E47" s="192" t="str">
        <f>VLOOKUP(A47,[1]U18BSL!$B$2:$E$33,4,0)</f>
        <v>霞ヶ浦高</v>
      </c>
      <c r="F47" s="191" t="s">
        <v>99</v>
      </c>
      <c r="G47" s="14"/>
      <c r="H47" s="13"/>
      <c r="I47" s="18"/>
      <c r="J47" s="16"/>
      <c r="K47" s="16"/>
      <c r="L47" s="22"/>
      <c r="M47" s="21"/>
    </row>
    <row r="48" spans="1:13" ht="12" customHeight="1" x14ac:dyDescent="0.15">
      <c r="A48" s="190"/>
      <c r="B48" s="192"/>
      <c r="C48" s="192"/>
      <c r="D48" s="191"/>
      <c r="E48" s="192"/>
      <c r="F48" s="191"/>
      <c r="G48" s="4"/>
      <c r="H48" s="16"/>
      <c r="I48" s="17"/>
      <c r="J48" s="16"/>
      <c r="K48" s="16"/>
      <c r="L48" s="22"/>
      <c r="M48" s="21"/>
    </row>
    <row r="49" spans="1:13" ht="12" customHeight="1" x14ac:dyDescent="0.15">
      <c r="A49" s="190">
        <v>23</v>
      </c>
      <c r="B49" s="192">
        <f>VLOOKUP(A49,[1]U18BSL!$B$2:$E$33,2,0)</f>
        <v>3604403</v>
      </c>
      <c r="C49" s="192" t="str">
        <f>VLOOKUP(A49,[1]U18BSL!$B$2:$E$33,3,0)</f>
        <v>鈴木　尚也</v>
      </c>
      <c r="D49" s="191" t="s">
        <v>98</v>
      </c>
      <c r="E49" s="192" t="str">
        <f>VLOOKUP(A49,[1]U18BSL!$B$2:$E$33,4,0)</f>
        <v>ＣＳＪ</v>
      </c>
      <c r="F49" s="191" t="s">
        <v>99</v>
      </c>
      <c r="G49" s="10"/>
      <c r="H49" s="16"/>
      <c r="I49" s="13"/>
      <c r="J49" s="16"/>
      <c r="K49" s="16"/>
      <c r="L49" s="22"/>
      <c r="M49" s="21"/>
    </row>
    <row r="50" spans="1:13" ht="12" customHeight="1" x14ac:dyDescent="0.15">
      <c r="A50" s="190"/>
      <c r="B50" s="192"/>
      <c r="C50" s="192"/>
      <c r="D50" s="191"/>
      <c r="E50" s="192"/>
      <c r="F50" s="191"/>
      <c r="G50" s="11"/>
      <c r="H50" s="17"/>
      <c r="I50" s="13"/>
      <c r="J50" s="16"/>
      <c r="K50" s="16"/>
      <c r="L50" s="22"/>
      <c r="M50" s="21"/>
    </row>
    <row r="51" spans="1:13" ht="12" customHeight="1" x14ac:dyDescent="0.15">
      <c r="A51" s="190">
        <v>24</v>
      </c>
      <c r="B51" s="192">
        <f>VLOOKUP(A51,[1]U18BSL!$B$2:$E$33,2,0)</f>
        <v>3604830</v>
      </c>
      <c r="C51" s="192" t="str">
        <f>VLOOKUP(A51,[1]U18BSL!$B$2:$E$33,3,0)</f>
        <v>角平　明帝</v>
      </c>
      <c r="D51" s="191" t="s">
        <v>98</v>
      </c>
      <c r="E51" s="192" t="str">
        <f>VLOOKUP(A51,[1]U18BSL!$B$2:$E$33,4,0)</f>
        <v>ＫＣＪＴＡ</v>
      </c>
      <c r="F51" s="191" t="s">
        <v>99</v>
      </c>
      <c r="G51" s="14"/>
      <c r="H51" s="13"/>
      <c r="I51" s="13"/>
      <c r="J51" s="16"/>
      <c r="K51" s="16"/>
      <c r="L51" s="22"/>
      <c r="M51" s="21"/>
    </row>
    <row r="52" spans="1:13" ht="12" customHeight="1" x14ac:dyDescent="0.15">
      <c r="A52" s="190"/>
      <c r="B52" s="192"/>
      <c r="C52" s="192"/>
      <c r="D52" s="191"/>
      <c r="E52" s="192"/>
      <c r="F52" s="191"/>
      <c r="G52" s="4"/>
      <c r="H52" s="13"/>
      <c r="I52" s="13"/>
      <c r="J52" s="16"/>
      <c r="K52" s="17"/>
      <c r="L52" s="22"/>
      <c r="M52" s="21"/>
    </row>
    <row r="53" spans="1:13" ht="12" customHeight="1" x14ac:dyDescent="0.15">
      <c r="A53" s="190">
        <v>25</v>
      </c>
      <c r="B53" s="192">
        <f>VLOOKUP(A53,[1]U18BSL!$B$2:$E$33,2,0)</f>
        <v>3604960</v>
      </c>
      <c r="C53" s="192" t="str">
        <f>VLOOKUP(A53,[1]U18BSL!$B$2:$E$33,3,0)</f>
        <v>福田　優羽</v>
      </c>
      <c r="D53" s="191" t="s">
        <v>5</v>
      </c>
      <c r="E53" s="192" t="str">
        <f>VLOOKUP(A53,[1]U18BSL!$B$2:$E$33,4,0)</f>
        <v>東洋大牛久高</v>
      </c>
      <c r="F53" s="191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 x14ac:dyDescent="0.15">
      <c r="A54" s="190"/>
      <c r="B54" s="192"/>
      <c r="C54" s="192"/>
      <c r="D54" s="191"/>
      <c r="E54" s="192"/>
      <c r="F54" s="191"/>
      <c r="G54" s="11"/>
      <c r="H54" s="12"/>
      <c r="I54" s="13"/>
      <c r="J54" s="16"/>
      <c r="K54" s="13"/>
      <c r="L54" s="22"/>
      <c r="M54" s="21"/>
    </row>
    <row r="55" spans="1:13" ht="12" customHeight="1" x14ac:dyDescent="0.15">
      <c r="A55" s="190">
        <v>26</v>
      </c>
      <c r="B55" s="192">
        <f>VLOOKUP(A55,[1]U18BSL!$B$2:$E$33,2,0)</f>
        <v>3604549</v>
      </c>
      <c r="C55" s="192" t="str">
        <f>VLOOKUP(A55,[1]U18BSL!$B$2:$E$33,3,0)</f>
        <v>小林　真斗</v>
      </c>
      <c r="D55" s="191" t="s">
        <v>5</v>
      </c>
      <c r="E55" s="192" t="str">
        <f>VLOOKUP(A55,[1]U18BSL!$B$2:$E$33,4,0)</f>
        <v>エースＴＡ</v>
      </c>
      <c r="F55" s="191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 x14ac:dyDescent="0.15">
      <c r="A56" s="190"/>
      <c r="B56" s="192"/>
      <c r="C56" s="192"/>
      <c r="D56" s="191"/>
      <c r="E56" s="192"/>
      <c r="F56" s="191"/>
      <c r="G56" s="4"/>
      <c r="H56" s="16"/>
      <c r="I56" s="12"/>
      <c r="J56" s="16"/>
      <c r="K56" s="13"/>
      <c r="L56" s="22"/>
      <c r="M56" s="21"/>
    </row>
    <row r="57" spans="1:13" ht="12" customHeight="1" x14ac:dyDescent="0.15">
      <c r="A57" s="190">
        <v>27</v>
      </c>
      <c r="B57" s="192">
        <f>VLOOKUP(A57,[1]U18BSL!$B$2:$E$33,2,0)</f>
        <v>3604487</v>
      </c>
      <c r="C57" s="192" t="str">
        <f>VLOOKUP(A57,[1]U18BSL!$B$2:$E$33,3,0)</f>
        <v>木下　大誠</v>
      </c>
      <c r="D57" s="191" t="s">
        <v>5</v>
      </c>
      <c r="E57" s="192" t="str">
        <f>VLOOKUP(A57,[1]U18BSL!$B$2:$E$33,4,0)</f>
        <v>ＮＦＳＣ</v>
      </c>
      <c r="F57" s="191" t="s">
        <v>6</v>
      </c>
      <c r="G57" s="10"/>
      <c r="H57" s="16"/>
      <c r="I57" s="15"/>
      <c r="J57" s="16"/>
      <c r="K57" s="13"/>
      <c r="L57" s="22"/>
      <c r="M57" s="21"/>
    </row>
    <row r="58" spans="1:13" ht="12" customHeight="1" x14ac:dyDescent="0.15">
      <c r="A58" s="190"/>
      <c r="B58" s="192"/>
      <c r="C58" s="192"/>
      <c r="D58" s="191"/>
      <c r="E58" s="192"/>
      <c r="F58" s="191"/>
      <c r="G58" s="11"/>
      <c r="H58" s="17"/>
      <c r="I58" s="16"/>
      <c r="J58" s="16"/>
      <c r="K58" s="13"/>
      <c r="L58" s="22"/>
      <c r="M58" s="21"/>
    </row>
    <row r="59" spans="1:13" ht="12" customHeight="1" x14ac:dyDescent="0.15">
      <c r="A59" s="190">
        <v>28</v>
      </c>
      <c r="B59" s="192">
        <f>VLOOKUP(A59,[1]U18BSL!$B$2:$E$33,2,0)</f>
        <v>3604866</v>
      </c>
      <c r="C59" s="192" t="str">
        <f>VLOOKUP(A59,[1]U18BSL!$B$2:$E$33,3,0)</f>
        <v>井上　都央</v>
      </c>
      <c r="D59" s="191" t="s">
        <v>5</v>
      </c>
      <c r="E59" s="192" t="str">
        <f>VLOOKUP(A59,[1]U18BSL!$B$2:$E$33,4,0)</f>
        <v>東洋大牛久高</v>
      </c>
      <c r="F59" s="191" t="s">
        <v>96</v>
      </c>
      <c r="G59" s="14"/>
      <c r="H59" s="13"/>
      <c r="I59" s="16"/>
      <c r="J59" s="16"/>
      <c r="K59" s="13"/>
      <c r="L59" s="22"/>
      <c r="M59" s="21"/>
    </row>
    <row r="60" spans="1:13" ht="12" customHeight="1" x14ac:dyDescent="0.15">
      <c r="A60" s="190"/>
      <c r="B60" s="192"/>
      <c r="C60" s="192"/>
      <c r="D60" s="191"/>
      <c r="E60" s="192"/>
      <c r="F60" s="191"/>
      <c r="G60" s="4"/>
      <c r="H60" s="13"/>
      <c r="I60" s="16"/>
      <c r="J60" s="17"/>
      <c r="K60" s="13"/>
      <c r="L60" s="22"/>
      <c r="M60" s="21"/>
    </row>
    <row r="61" spans="1:13" ht="12" customHeight="1" x14ac:dyDescent="0.15">
      <c r="A61" s="190">
        <v>29</v>
      </c>
      <c r="B61" s="192">
        <f>VLOOKUP(A61,[1]U18BSL!$B$2:$E$33,2,0)</f>
        <v>3604928</v>
      </c>
      <c r="C61" s="192" t="str">
        <f>VLOOKUP(A61,[1]U18BSL!$B$2:$E$33,3,0)</f>
        <v>笠原　拓真</v>
      </c>
      <c r="D61" s="191" t="s">
        <v>5</v>
      </c>
      <c r="E61" s="192" t="str">
        <f>VLOOKUP(A61,[1]U18BSL!$B$2:$E$33,4,0)</f>
        <v>エースＴＡ</v>
      </c>
      <c r="F61" s="191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 x14ac:dyDescent="0.15">
      <c r="A62" s="190"/>
      <c r="B62" s="192"/>
      <c r="C62" s="192"/>
      <c r="D62" s="191"/>
      <c r="E62" s="192"/>
      <c r="F62" s="191"/>
      <c r="G62" s="11"/>
      <c r="H62" s="12"/>
      <c r="I62" s="16"/>
      <c r="J62" s="13"/>
      <c r="K62" s="13"/>
      <c r="L62" s="22"/>
      <c r="M62" s="21"/>
    </row>
    <row r="63" spans="1:13" ht="12" customHeight="1" x14ac:dyDescent="0.15">
      <c r="A63" s="190">
        <v>30</v>
      </c>
      <c r="B63" s="192">
        <f>VLOOKUP(A63,[1]U18BSL!$B$2:$E$33,2,0)</f>
        <v>3604607</v>
      </c>
      <c r="C63" s="192" t="str">
        <f>VLOOKUP(A63,[1]U18BSL!$B$2:$E$33,3,0)</f>
        <v>吉田　孝太郎</v>
      </c>
      <c r="D63" s="191" t="s">
        <v>5</v>
      </c>
      <c r="E63" s="192" t="str">
        <f>VLOOKUP(A63,[1]U18BSL!$B$2:$E$33,4,0)</f>
        <v>ＫＣＪＴＡ</v>
      </c>
      <c r="F63" s="191" t="s">
        <v>100</v>
      </c>
      <c r="G63" s="14"/>
      <c r="H63" s="13"/>
      <c r="I63" s="18"/>
      <c r="J63" s="13"/>
      <c r="K63" s="13"/>
      <c r="L63" s="22"/>
      <c r="M63" s="21"/>
    </row>
    <row r="64" spans="1:13" ht="12" customHeight="1" x14ac:dyDescent="0.15">
      <c r="A64" s="190"/>
      <c r="B64" s="192"/>
      <c r="C64" s="192"/>
      <c r="D64" s="191"/>
      <c r="E64" s="192"/>
      <c r="F64" s="191"/>
      <c r="G64" s="4"/>
      <c r="H64" s="16"/>
      <c r="I64" s="17"/>
      <c r="J64" s="13"/>
      <c r="K64" s="13"/>
      <c r="L64" s="22"/>
      <c r="M64" s="21"/>
    </row>
    <row r="65" spans="1:13" ht="12" customHeight="1" x14ac:dyDescent="0.15">
      <c r="A65" s="190">
        <v>31</v>
      </c>
      <c r="B65" s="192">
        <f>VLOOKUP(A65,[1]U18BSL!$B$2:$E$33,2,0)</f>
        <v>3604699</v>
      </c>
      <c r="C65" s="192" t="str">
        <f>VLOOKUP(A65,[1]U18BSL!$B$2:$E$33,3,0)</f>
        <v>永野　広志朗</v>
      </c>
      <c r="D65" s="191" t="s">
        <v>101</v>
      </c>
      <c r="E65" s="192" t="str">
        <f>VLOOKUP(A65,[1]U18BSL!$B$2:$E$33,4,0)</f>
        <v>守谷ＴＣ</v>
      </c>
      <c r="F65" s="191" t="s">
        <v>100</v>
      </c>
      <c r="G65" s="10"/>
      <c r="H65" s="16"/>
      <c r="I65" s="13"/>
      <c r="J65" s="13"/>
      <c r="K65" s="13"/>
      <c r="L65" s="22"/>
      <c r="M65" s="21"/>
    </row>
    <row r="66" spans="1:13" ht="12" customHeight="1" x14ac:dyDescent="0.15">
      <c r="A66" s="190"/>
      <c r="B66" s="192"/>
      <c r="C66" s="192"/>
      <c r="D66" s="191"/>
      <c r="E66" s="192"/>
      <c r="F66" s="191"/>
      <c r="G66" s="11"/>
      <c r="H66" s="17"/>
      <c r="I66" s="13"/>
      <c r="J66" s="13"/>
      <c r="K66" s="13"/>
      <c r="L66" s="22"/>
      <c r="M66" s="21"/>
    </row>
    <row r="67" spans="1:13" ht="12" customHeight="1" x14ac:dyDescent="0.15">
      <c r="A67" s="190">
        <v>32</v>
      </c>
      <c r="B67" s="192">
        <f>VLOOKUP(A67,[1]U18BSL!$B$2:$E$33,2,0)</f>
        <v>3604163</v>
      </c>
      <c r="C67" s="192" t="str">
        <f>VLOOKUP(A67,[1]U18BSL!$B$2:$E$33,3,0)</f>
        <v>遠藤　出帆</v>
      </c>
      <c r="D67" s="191" t="s">
        <v>101</v>
      </c>
      <c r="E67" s="192" t="str">
        <f>VLOOKUP(A67,[1]U18BSL!$B$2:$E$33,4,0)</f>
        <v>ＫＣＪＴＡ</v>
      </c>
      <c r="F67" s="191" t="s">
        <v>100</v>
      </c>
      <c r="G67" s="14"/>
      <c r="H67" s="13"/>
      <c r="I67" s="13"/>
      <c r="J67" s="13"/>
      <c r="K67" s="13"/>
      <c r="L67" s="22"/>
      <c r="M67" s="21"/>
    </row>
    <row r="68" spans="1:13" ht="12" customHeight="1" x14ac:dyDescent="0.15">
      <c r="A68" s="190"/>
      <c r="B68" s="192"/>
      <c r="C68" s="192"/>
      <c r="D68" s="191"/>
      <c r="E68" s="192"/>
      <c r="F68" s="191"/>
      <c r="G68" s="4"/>
      <c r="H68" s="4"/>
      <c r="I68" s="4"/>
      <c r="J68" s="4"/>
      <c r="K68" s="4"/>
      <c r="L68" s="21"/>
      <c r="M68" s="21"/>
    </row>
    <row r="69" spans="1:13" x14ac:dyDescent="0.15">
      <c r="B69" s="35"/>
      <c r="C69" s="35"/>
      <c r="D69" s="35"/>
      <c r="E69" s="35"/>
      <c r="F69" s="35"/>
      <c r="M69" s="23"/>
    </row>
    <row r="70" spans="1:13" ht="12" customHeight="1" x14ac:dyDescent="0.15">
      <c r="A70" s="190">
        <v>1</v>
      </c>
      <c r="B70" s="190">
        <v>3604463</v>
      </c>
      <c r="C70" s="190" t="s">
        <v>102</v>
      </c>
      <c r="D70" s="191"/>
      <c r="E70" s="190" t="s">
        <v>103</v>
      </c>
      <c r="F70" s="191"/>
      <c r="G70" s="10"/>
      <c r="H70" s="22"/>
      <c r="I70" s="22"/>
      <c r="J70" s="13"/>
      <c r="K70" s="13"/>
      <c r="L70" s="22"/>
      <c r="M70" s="21"/>
    </row>
    <row r="71" spans="1:13" ht="12" customHeight="1" x14ac:dyDescent="0.15">
      <c r="A71" s="190"/>
      <c r="B71" s="190"/>
      <c r="C71" s="190"/>
      <c r="D71" s="191"/>
      <c r="E71" s="190"/>
      <c r="F71" s="191"/>
      <c r="G71" s="11"/>
      <c r="H71" s="12"/>
      <c r="I71" s="189" t="s">
        <v>104</v>
      </c>
      <c r="J71" s="13"/>
      <c r="K71" s="13"/>
      <c r="L71" s="22"/>
      <c r="M71" s="21"/>
    </row>
    <row r="72" spans="1:13" ht="12" customHeight="1" x14ac:dyDescent="0.15">
      <c r="A72" s="190">
        <v>2</v>
      </c>
      <c r="B72" s="190">
        <v>3604874</v>
      </c>
      <c r="C72" s="190" t="s">
        <v>105</v>
      </c>
      <c r="D72" s="191"/>
      <c r="E72" s="190" t="s">
        <v>106</v>
      </c>
      <c r="F72" s="191"/>
      <c r="G72" s="14"/>
      <c r="H72" s="13"/>
      <c r="I72" s="189"/>
      <c r="J72" s="13"/>
      <c r="K72" s="13"/>
      <c r="L72" s="22"/>
      <c r="M72" s="21"/>
    </row>
    <row r="73" spans="1:13" ht="12" customHeight="1" x14ac:dyDescent="0.15">
      <c r="A73" s="190"/>
      <c r="B73" s="190"/>
      <c r="C73" s="190"/>
      <c r="D73" s="191"/>
      <c r="E73" s="190"/>
      <c r="F73" s="191"/>
      <c r="G73" s="4"/>
      <c r="H73" s="4"/>
      <c r="I73" s="4"/>
      <c r="J73" s="4"/>
      <c r="K73" s="4"/>
      <c r="L73" s="21"/>
      <c r="M73" s="21"/>
    </row>
    <row r="74" spans="1:13" x14ac:dyDescent="0.15">
      <c r="M74" s="23"/>
    </row>
    <row r="75" spans="1:13" x14ac:dyDescent="0.15">
      <c r="M75" s="23"/>
    </row>
    <row r="76" spans="1:13" x14ac:dyDescent="0.15">
      <c r="M76" s="23"/>
    </row>
    <row r="77" spans="1:13" x14ac:dyDescent="0.15">
      <c r="M77" s="23"/>
    </row>
  </sheetData>
  <mergeCells count="205"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 x14ac:dyDescent="0.15">
      <c r="A1" s="186" t="s">
        <v>263</v>
      </c>
      <c r="B1" s="187"/>
      <c r="C1" s="25"/>
      <c r="D1" s="25"/>
      <c r="E1" s="25"/>
      <c r="F1" s="3"/>
    </row>
    <row r="2" spans="1:16" ht="17.25" x14ac:dyDescent="0.15">
      <c r="A2" s="186" t="s">
        <v>7</v>
      </c>
      <c r="B2" s="187"/>
      <c r="C2" s="25"/>
      <c r="D2" s="25"/>
      <c r="E2" s="25"/>
    </row>
    <row r="3" spans="1:16" ht="14.25" x14ac:dyDescent="0.15">
      <c r="A3" s="1"/>
      <c r="B3" s="24"/>
      <c r="C3" s="25"/>
      <c r="D3" s="25"/>
      <c r="E3" s="25"/>
    </row>
    <row r="4" spans="1:16" x14ac:dyDescent="0.15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16" ht="13.5" customHeight="1" x14ac:dyDescent="0.15">
      <c r="A5" s="196">
        <v>1</v>
      </c>
      <c r="B5" s="197">
        <f>VLOOKUP(A5,[1]U18BDL!$B$2:$H$17,2,0)</f>
        <v>3604484</v>
      </c>
      <c r="C5" s="197" t="str">
        <f>VLOOKUP(A5,[1]U18BDL!$B$2:$H$17,3,0)</f>
        <v>鯉淵　実生</v>
      </c>
      <c r="D5" s="197" t="s">
        <v>5</v>
      </c>
      <c r="E5" s="197" t="str">
        <f>VLOOKUP(A5,[1]U18BDL!$B$2:$H$17,4,0)</f>
        <v>東洋大牛久高</v>
      </c>
      <c r="F5" s="198" t="s">
        <v>6</v>
      </c>
      <c r="G5" s="132"/>
      <c r="H5" s="132"/>
      <c r="I5" s="124"/>
      <c r="J5" s="124"/>
      <c r="K5" s="124"/>
      <c r="N5" s="197"/>
      <c r="O5" s="197"/>
      <c r="P5" s="197"/>
    </row>
    <row r="6" spans="1:16" ht="13.5" customHeight="1" x14ac:dyDescent="0.15">
      <c r="A6" s="196"/>
      <c r="B6" s="197"/>
      <c r="C6" s="197"/>
      <c r="D6" s="197"/>
      <c r="E6" s="197"/>
      <c r="F6" s="198"/>
      <c r="G6" s="27"/>
      <c r="H6" s="27"/>
      <c r="N6" s="197"/>
      <c r="O6" s="197"/>
      <c r="P6" s="197"/>
    </row>
    <row r="7" spans="1:16" ht="13.5" customHeight="1" x14ac:dyDescent="0.15">
      <c r="A7" s="196"/>
      <c r="B7" s="193">
        <f>VLOOKUP(A5,[1]U18BDL!$B$2:$H$17,5,0)</f>
        <v>3604352</v>
      </c>
      <c r="C7" s="193" t="str">
        <f>VLOOKUP(A5,[1]U18BDL!$B$2:$H$17,6,0)</f>
        <v>齊藤　辰哉</v>
      </c>
      <c r="D7" s="193" t="s">
        <v>5</v>
      </c>
      <c r="E7" s="193" t="str">
        <f>VLOOKUP(A5,[1]U18BDL!$B$2:$H$17,7,0)</f>
        <v>東洋大牛久高</v>
      </c>
      <c r="F7" s="194" t="s">
        <v>6</v>
      </c>
      <c r="G7" s="28"/>
      <c r="H7" s="27"/>
      <c r="N7" s="193"/>
      <c r="O7" s="193"/>
      <c r="P7" s="193"/>
    </row>
    <row r="8" spans="1:16" ht="13.5" customHeight="1" x14ac:dyDescent="0.15">
      <c r="A8" s="196"/>
      <c r="B8" s="193"/>
      <c r="C8" s="193"/>
      <c r="D8" s="193"/>
      <c r="E8" s="193"/>
      <c r="F8" s="194"/>
      <c r="G8" s="29"/>
      <c r="H8" s="30"/>
      <c r="N8" s="193"/>
      <c r="O8" s="193"/>
      <c r="P8" s="193"/>
    </row>
    <row r="9" spans="1:16" ht="13.5" customHeight="1" x14ac:dyDescent="0.15">
      <c r="A9" s="196">
        <v>2</v>
      </c>
      <c r="B9" s="195" t="str">
        <f>VLOOKUP(A9,[1]U18BDL!$B$2:$H$17,2,0)</f>
        <v>Ｂｙｅ</v>
      </c>
      <c r="C9" s="195"/>
      <c r="D9" s="197"/>
      <c r="E9" s="197"/>
      <c r="F9" s="198"/>
      <c r="G9" s="29"/>
      <c r="H9" s="28"/>
      <c r="N9" s="197"/>
      <c r="O9" s="197"/>
      <c r="P9" s="197"/>
    </row>
    <row r="10" spans="1:16" ht="13.5" customHeight="1" x14ac:dyDescent="0.15">
      <c r="A10" s="196"/>
      <c r="B10" s="195"/>
      <c r="C10" s="195"/>
      <c r="D10" s="197"/>
      <c r="E10" s="197"/>
      <c r="F10" s="198"/>
      <c r="G10" s="31"/>
      <c r="H10" s="29"/>
      <c r="N10" s="197"/>
      <c r="O10" s="197"/>
      <c r="P10" s="197"/>
    </row>
    <row r="11" spans="1:16" ht="13.5" customHeight="1" x14ac:dyDescent="0.15">
      <c r="A11" s="196"/>
      <c r="B11" s="195"/>
      <c r="C11" s="195"/>
      <c r="D11" s="193"/>
      <c r="E11" s="193"/>
      <c r="F11" s="194"/>
      <c r="G11" s="32"/>
      <c r="H11" s="29"/>
      <c r="N11" s="193"/>
      <c r="O11" s="193"/>
      <c r="P11" s="193"/>
    </row>
    <row r="12" spans="1:16" ht="13.5" customHeight="1" x14ac:dyDescent="0.15">
      <c r="A12" s="196"/>
      <c r="B12" s="195"/>
      <c r="C12" s="195"/>
      <c r="D12" s="193"/>
      <c r="E12" s="193"/>
      <c r="F12" s="194"/>
      <c r="G12" s="32"/>
      <c r="H12" s="29"/>
      <c r="I12" s="33"/>
      <c r="N12" s="193"/>
      <c r="O12" s="193"/>
      <c r="P12" s="193"/>
    </row>
    <row r="13" spans="1:16" ht="13.5" customHeight="1" x14ac:dyDescent="0.15">
      <c r="A13" s="196">
        <v>3</v>
      </c>
      <c r="B13" s="197">
        <f>VLOOKUP(A13,[1]U18BDL!$B$2:$H$17,2,0)</f>
        <v>3604340</v>
      </c>
      <c r="C13" s="197" t="str">
        <f>VLOOKUP(A13,[1]U18BDL!$B$2:$H$17,3,0)</f>
        <v>林　幹人</v>
      </c>
      <c r="D13" s="197" t="s">
        <v>5</v>
      </c>
      <c r="E13" s="197" t="str">
        <f>VLOOKUP(A13,[1]U18BDL!$B$2:$H$17,4,0)</f>
        <v>霞ヶ浦高</v>
      </c>
      <c r="F13" s="198" t="s">
        <v>6</v>
      </c>
      <c r="G13" s="27"/>
      <c r="H13" s="29"/>
      <c r="I13" s="34"/>
      <c r="N13" s="35"/>
      <c r="O13" s="35"/>
      <c r="P13" s="35"/>
    </row>
    <row r="14" spans="1:16" ht="13.5" customHeight="1" x14ac:dyDescent="0.15">
      <c r="A14" s="196"/>
      <c r="B14" s="197"/>
      <c r="C14" s="197"/>
      <c r="D14" s="197"/>
      <c r="E14" s="197"/>
      <c r="F14" s="198"/>
      <c r="G14" s="36"/>
      <c r="H14" s="29"/>
      <c r="I14" s="37"/>
      <c r="N14" s="35"/>
      <c r="O14" s="35"/>
      <c r="P14" s="35"/>
    </row>
    <row r="15" spans="1:16" ht="13.5" customHeight="1" x14ac:dyDescent="0.15">
      <c r="A15" s="196"/>
      <c r="B15" s="193">
        <f>VLOOKUP(A13,[1]U18BDL!$B$2:$H$17,5,0)</f>
        <v>3604617</v>
      </c>
      <c r="C15" s="193" t="str">
        <f>VLOOKUP(A13,[1]U18BDL!$B$2:$H$17,6,0)</f>
        <v>石井　大暉</v>
      </c>
      <c r="D15" s="193" t="s">
        <v>5</v>
      </c>
      <c r="E15" s="193" t="str">
        <f>VLOOKUP(A13,[1]U18BDL!$B$2:$H$17,7,0)</f>
        <v>霞ヶ浦高</v>
      </c>
      <c r="F15" s="194" t="s">
        <v>6</v>
      </c>
      <c r="G15" s="28"/>
      <c r="H15" s="38"/>
      <c r="I15" s="37"/>
      <c r="N15" s="197"/>
      <c r="O15" s="197"/>
      <c r="P15" s="197"/>
    </row>
    <row r="16" spans="1:16" ht="13.5" customHeight="1" x14ac:dyDescent="0.15">
      <c r="A16" s="196"/>
      <c r="B16" s="193"/>
      <c r="C16" s="193"/>
      <c r="D16" s="193"/>
      <c r="E16" s="193"/>
      <c r="F16" s="194"/>
      <c r="G16" s="29"/>
      <c r="H16" s="39"/>
      <c r="I16" s="37"/>
      <c r="N16" s="197"/>
      <c r="O16" s="197"/>
      <c r="P16" s="197"/>
    </row>
    <row r="17" spans="1:16" ht="13.5" customHeight="1" x14ac:dyDescent="0.15">
      <c r="A17" s="196">
        <v>4</v>
      </c>
      <c r="B17" s="197">
        <f>VLOOKUP(A17,[1]U18BDL!$B$2:$H$17,2,0)</f>
        <v>3604931</v>
      </c>
      <c r="C17" s="197" t="str">
        <f>VLOOKUP(A17,[1]U18BDL!$B$2:$H$17,3,0)</f>
        <v>伊藤　励皇</v>
      </c>
      <c r="D17" s="197" t="s">
        <v>5</v>
      </c>
      <c r="E17" s="197" t="str">
        <f>VLOOKUP(A17,[1]U18BDL!$B$2:$H$17,4,0)</f>
        <v>江学</v>
      </c>
      <c r="F17" s="198" t="s">
        <v>6</v>
      </c>
      <c r="G17" s="29"/>
      <c r="H17" s="27"/>
      <c r="I17" s="37"/>
      <c r="N17" s="193"/>
      <c r="O17" s="193"/>
      <c r="P17" s="193"/>
    </row>
    <row r="18" spans="1:16" ht="13.5" customHeight="1" x14ac:dyDescent="0.15">
      <c r="A18" s="196"/>
      <c r="B18" s="197"/>
      <c r="C18" s="197"/>
      <c r="D18" s="197"/>
      <c r="E18" s="197"/>
      <c r="F18" s="198"/>
      <c r="G18" s="31"/>
      <c r="H18" s="27"/>
      <c r="I18" s="37"/>
      <c r="N18" s="193"/>
      <c r="O18" s="193"/>
      <c r="P18" s="193"/>
    </row>
    <row r="19" spans="1:16" ht="13.5" customHeight="1" x14ac:dyDescent="0.15">
      <c r="A19" s="196"/>
      <c r="B19" s="193">
        <f>VLOOKUP(A17,[1]U18BDL!$B$2:$H$17,5,0)</f>
        <v>3604777</v>
      </c>
      <c r="C19" s="193" t="str">
        <f>VLOOKUP(A17,[1]U18BDL!$B$2:$H$17,6,0)</f>
        <v>増田　淳</v>
      </c>
      <c r="D19" s="193" t="s">
        <v>5</v>
      </c>
      <c r="E19" s="193" t="str">
        <f>VLOOKUP(A17,[1]U18BDL!$B$2:$H$17,7,0)</f>
        <v>江学</v>
      </c>
      <c r="F19" s="194" t="s">
        <v>6</v>
      </c>
      <c r="G19" s="27"/>
      <c r="H19" s="27"/>
      <c r="I19" s="37"/>
      <c r="N19" s="197"/>
      <c r="O19" s="197"/>
      <c r="P19" s="197"/>
    </row>
    <row r="20" spans="1:16" ht="13.5" customHeight="1" x14ac:dyDescent="0.15">
      <c r="A20" s="196"/>
      <c r="B20" s="193"/>
      <c r="C20" s="193"/>
      <c r="D20" s="193"/>
      <c r="E20" s="193"/>
      <c r="F20" s="194"/>
      <c r="G20" s="27"/>
      <c r="H20" s="27"/>
      <c r="I20" s="37"/>
      <c r="J20" s="40"/>
      <c r="N20" s="197"/>
      <c r="O20" s="197"/>
      <c r="P20" s="197"/>
    </row>
    <row r="21" spans="1:16" ht="13.5" customHeight="1" x14ac:dyDescent="0.15">
      <c r="A21" s="196">
        <v>5</v>
      </c>
      <c r="B21" s="197">
        <f>VLOOKUP(A21,[1]U18BDL!$B$2:$H$17,2,0)</f>
        <v>3603807</v>
      </c>
      <c r="C21" s="197" t="str">
        <f>VLOOKUP(A21,[1]U18BDL!$B$2:$H$17,3,0)</f>
        <v>石原　圭起</v>
      </c>
      <c r="D21" s="197" t="s">
        <v>5</v>
      </c>
      <c r="E21" s="197" t="str">
        <f>VLOOKUP(A21,[1]U18BDL!$B$2:$H$17,4,0)</f>
        <v>東洋大牛久高</v>
      </c>
      <c r="F21" s="198" t="s">
        <v>6</v>
      </c>
      <c r="G21" s="27"/>
      <c r="H21" s="27"/>
      <c r="I21" s="37"/>
      <c r="J21" s="34"/>
      <c r="N21" s="193"/>
      <c r="O21" s="193"/>
      <c r="P21" s="193"/>
    </row>
    <row r="22" spans="1:16" ht="13.5" customHeight="1" x14ac:dyDescent="0.15">
      <c r="A22" s="196"/>
      <c r="B22" s="197"/>
      <c r="C22" s="197"/>
      <c r="D22" s="197"/>
      <c r="E22" s="197"/>
      <c r="F22" s="198"/>
      <c r="G22" s="36"/>
      <c r="H22" s="27"/>
      <c r="I22" s="37"/>
      <c r="J22" s="37"/>
      <c r="N22" s="193"/>
      <c r="O22" s="193"/>
      <c r="P22" s="193"/>
    </row>
    <row r="23" spans="1:16" ht="13.5" customHeight="1" x14ac:dyDescent="0.15">
      <c r="A23" s="196"/>
      <c r="B23" s="193">
        <f>VLOOKUP(A21,[1]U18BDL!$B$2:$H$17,5,0)</f>
        <v>3604960</v>
      </c>
      <c r="C23" s="193" t="str">
        <f>VLOOKUP(A21,[1]U18BDL!$B$2:$H$17,6,0)</f>
        <v>福田　優羽</v>
      </c>
      <c r="D23" s="193" t="s">
        <v>5</v>
      </c>
      <c r="E23" s="193" t="str">
        <f>VLOOKUP(A21,[1]U18BDL!$B$2:$H$17,7,0)</f>
        <v>東洋大牛久高</v>
      </c>
      <c r="F23" s="194" t="s">
        <v>6</v>
      </c>
      <c r="G23" s="28"/>
      <c r="H23" s="27"/>
      <c r="I23" s="37"/>
      <c r="J23" s="37"/>
      <c r="N23" s="197"/>
      <c r="O23" s="197"/>
      <c r="P23" s="197"/>
    </row>
    <row r="24" spans="1:16" ht="13.5" customHeight="1" x14ac:dyDescent="0.15">
      <c r="A24" s="196"/>
      <c r="B24" s="193"/>
      <c r="C24" s="193"/>
      <c r="D24" s="193"/>
      <c r="E24" s="193"/>
      <c r="F24" s="194"/>
      <c r="G24" s="29"/>
      <c r="H24" s="41"/>
      <c r="I24" s="37"/>
      <c r="J24" s="37"/>
      <c r="N24" s="197"/>
      <c r="O24" s="197"/>
      <c r="P24" s="197"/>
    </row>
    <row r="25" spans="1:16" ht="13.5" customHeight="1" x14ac:dyDescent="0.15">
      <c r="A25" s="196">
        <v>6</v>
      </c>
      <c r="B25" s="197">
        <f>VLOOKUP(A25,[1]U18BDL!$B$2:$H$17,2,0)</f>
        <v>3604699</v>
      </c>
      <c r="C25" s="197" t="str">
        <f>VLOOKUP(A25,[1]U18BDL!$B$2:$H$17,3,0)</f>
        <v>永野　広志朗</v>
      </c>
      <c r="D25" s="197" t="s">
        <v>5</v>
      </c>
      <c r="E25" s="197" t="str">
        <f>VLOOKUP(A25,[1]U18BDL!$B$2:$H$17,4,0)</f>
        <v>守谷ＴＣ</v>
      </c>
      <c r="F25" s="198" t="s">
        <v>6</v>
      </c>
      <c r="G25" s="29"/>
      <c r="H25" s="28"/>
      <c r="I25" s="37"/>
      <c r="J25" s="37"/>
      <c r="N25" s="193"/>
      <c r="O25" s="193"/>
      <c r="P25" s="193"/>
    </row>
    <row r="26" spans="1:16" ht="13.5" customHeight="1" x14ac:dyDescent="0.15">
      <c r="A26" s="196"/>
      <c r="B26" s="197"/>
      <c r="C26" s="197"/>
      <c r="D26" s="197"/>
      <c r="E26" s="197"/>
      <c r="F26" s="198"/>
      <c r="G26" s="31"/>
      <c r="H26" s="29"/>
      <c r="I26" s="37"/>
      <c r="J26" s="37"/>
      <c r="N26" s="193"/>
      <c r="O26" s="193"/>
      <c r="P26" s="193"/>
    </row>
    <row r="27" spans="1:16" ht="13.5" customHeight="1" x14ac:dyDescent="0.15">
      <c r="A27" s="196"/>
      <c r="B27" s="193">
        <f>VLOOKUP(A25,[1]U18BDL!$B$2:$H$17,5,0)</f>
        <v>3604989</v>
      </c>
      <c r="C27" s="193" t="str">
        <f>VLOOKUP(A25,[1]U18BDL!$B$2:$H$17,6,0)</f>
        <v>伊原　克泰</v>
      </c>
      <c r="D27" s="193" t="s">
        <v>5</v>
      </c>
      <c r="E27" s="193" t="str">
        <f>VLOOKUP(A25,[1]U18BDL!$B$2:$H$17,7,0)</f>
        <v>守谷ＴＣ</v>
      </c>
      <c r="F27" s="194" t="s">
        <v>6</v>
      </c>
      <c r="G27" s="32"/>
      <c r="H27" s="29"/>
      <c r="I27" s="37"/>
      <c r="J27" s="37"/>
      <c r="N27" s="197"/>
      <c r="O27" s="197"/>
      <c r="P27" s="197"/>
    </row>
    <row r="28" spans="1:16" ht="13.5" customHeight="1" x14ac:dyDescent="0.15">
      <c r="A28" s="196"/>
      <c r="B28" s="193"/>
      <c r="C28" s="193"/>
      <c r="D28" s="193"/>
      <c r="E28" s="193"/>
      <c r="F28" s="194"/>
      <c r="G28" s="32"/>
      <c r="H28" s="29"/>
      <c r="I28" s="40"/>
      <c r="J28" s="42"/>
      <c r="N28" s="197"/>
      <c r="O28" s="197"/>
      <c r="P28" s="197"/>
    </row>
    <row r="29" spans="1:16" ht="13.5" customHeight="1" x14ac:dyDescent="0.15">
      <c r="A29" s="196">
        <v>7</v>
      </c>
      <c r="B29" s="197">
        <f>VLOOKUP(A29,[1]U18BDL!$B$2:$H$17,2,0)</f>
        <v>3604885</v>
      </c>
      <c r="C29" s="197" t="str">
        <f>VLOOKUP(A29,[1]U18BDL!$B$2:$H$17,3,0)</f>
        <v>林　亮介</v>
      </c>
      <c r="D29" s="197" t="s">
        <v>5</v>
      </c>
      <c r="E29" s="197" t="str">
        <f>VLOOKUP(A29,[1]U18BDL!$B$2:$H$17,4,0)</f>
        <v>Ａｓｃｈ Ｔ．Ａ</v>
      </c>
      <c r="F29" s="198" t="s">
        <v>6</v>
      </c>
      <c r="G29" s="27"/>
      <c r="H29" s="29"/>
      <c r="J29" s="37"/>
      <c r="N29" s="193"/>
      <c r="O29" s="193"/>
      <c r="P29" s="193"/>
    </row>
    <row r="30" spans="1:16" ht="13.5" customHeight="1" x14ac:dyDescent="0.15">
      <c r="A30" s="196"/>
      <c r="B30" s="197"/>
      <c r="C30" s="197"/>
      <c r="D30" s="197"/>
      <c r="E30" s="197"/>
      <c r="F30" s="198"/>
      <c r="G30" s="36"/>
      <c r="H30" s="29"/>
      <c r="J30" s="37"/>
      <c r="N30" s="193"/>
      <c r="O30" s="193"/>
      <c r="P30" s="193"/>
    </row>
    <row r="31" spans="1:16" ht="13.5" customHeight="1" x14ac:dyDescent="0.15">
      <c r="A31" s="196"/>
      <c r="B31" s="193">
        <f>VLOOKUP(A29,[1]U18BDL!$B$2:$H$17,5,0)</f>
        <v>3604463</v>
      </c>
      <c r="C31" s="193" t="str">
        <f>VLOOKUP(A29,[1]U18BDL!$B$2:$H$17,6,0)</f>
        <v>武田　翔馬</v>
      </c>
      <c r="D31" s="193" t="s">
        <v>5</v>
      </c>
      <c r="E31" s="193" t="str">
        <f>VLOOKUP(A29,[1]U18BDL!$B$2:$H$17,7,0)</f>
        <v>Ａｓｃｈ Ｔ．Ａ</v>
      </c>
      <c r="F31" s="194" t="s">
        <v>6</v>
      </c>
      <c r="G31" s="28"/>
      <c r="H31" s="38"/>
      <c r="J31" s="37"/>
    </row>
    <row r="32" spans="1:16" ht="13.5" customHeight="1" x14ac:dyDescent="0.15">
      <c r="A32" s="196"/>
      <c r="B32" s="193"/>
      <c r="C32" s="193"/>
      <c r="D32" s="193"/>
      <c r="E32" s="193"/>
      <c r="F32" s="194"/>
      <c r="G32" s="29"/>
      <c r="H32" s="43"/>
      <c r="J32" s="37"/>
    </row>
    <row r="33" spans="1:16" ht="13.5" customHeight="1" x14ac:dyDescent="0.15">
      <c r="A33" s="196">
        <v>8</v>
      </c>
      <c r="B33" s="197">
        <f>VLOOKUP(A33,[1]U18BDL!$B$2:$H$17,2,0)</f>
        <v>3604839</v>
      </c>
      <c r="C33" s="197" t="str">
        <f>VLOOKUP(A33,[1]U18BDL!$B$2:$H$17,3,0)</f>
        <v>吉田　響介</v>
      </c>
      <c r="D33" s="197" t="s">
        <v>5</v>
      </c>
      <c r="E33" s="197" t="str">
        <f>VLOOKUP(A33,[1]U18BDL!$B$2:$H$17,4,0)</f>
        <v>霞ヶ浦高</v>
      </c>
      <c r="F33" s="198" t="s">
        <v>6</v>
      </c>
      <c r="G33" s="29"/>
      <c r="H33" s="27"/>
      <c r="J33" s="37"/>
    </row>
    <row r="34" spans="1:16" ht="10.5" customHeight="1" x14ac:dyDescent="0.15">
      <c r="A34" s="196"/>
      <c r="B34" s="197"/>
      <c r="C34" s="197"/>
      <c r="D34" s="197"/>
      <c r="E34" s="197"/>
      <c r="F34" s="198"/>
      <c r="G34" s="31"/>
      <c r="H34" s="27"/>
      <c r="J34" s="37"/>
    </row>
    <row r="35" spans="1:16" ht="10.5" customHeight="1" x14ac:dyDescent="0.15">
      <c r="A35" s="196"/>
      <c r="B35" s="193">
        <f>VLOOKUP(A33,[1]U18BDL!$B$2:$H$17,5,0)</f>
        <v>3604250</v>
      </c>
      <c r="C35" s="193" t="str">
        <f>VLOOKUP(A33,[1]U18BDL!$B$2:$H$17,6,0)</f>
        <v>河野　泰之</v>
      </c>
      <c r="D35" s="193" t="s">
        <v>5</v>
      </c>
      <c r="E35" s="193" t="str">
        <f>VLOOKUP(A33,[1]U18BDL!$B$2:$H$17,7,0)</f>
        <v>東洋大牛久高</v>
      </c>
      <c r="F35" s="194" t="s">
        <v>6</v>
      </c>
      <c r="G35" s="27"/>
      <c r="H35" s="27"/>
      <c r="J35" s="37"/>
    </row>
    <row r="36" spans="1:16" ht="10.5" customHeight="1" x14ac:dyDescent="0.15">
      <c r="A36" s="196"/>
      <c r="B36" s="193"/>
      <c r="C36" s="193"/>
      <c r="D36" s="193"/>
      <c r="E36" s="193"/>
      <c r="F36" s="194"/>
      <c r="G36" s="27"/>
      <c r="H36" s="27"/>
      <c r="J36" s="37"/>
      <c r="K36" s="40"/>
    </row>
    <row r="37" spans="1:16" ht="10.5" customHeight="1" x14ac:dyDescent="0.15">
      <c r="A37" s="196">
        <v>9</v>
      </c>
      <c r="B37" s="197">
        <f>VLOOKUP(A37,[1]U18BDL!$B$2:$H$17,2,0)</f>
        <v>3604820</v>
      </c>
      <c r="C37" s="197" t="str">
        <f>VLOOKUP(A37,[1]U18BDL!$B$2:$H$17,3,0)</f>
        <v>豊田　風人</v>
      </c>
      <c r="D37" s="197" t="s">
        <v>5</v>
      </c>
      <c r="E37" s="197" t="str">
        <f>VLOOKUP(A37,[1]U18BDL!$B$2:$H$17,4,0)</f>
        <v>土日中</v>
      </c>
      <c r="F37" s="198" t="s">
        <v>6</v>
      </c>
      <c r="G37" s="27"/>
      <c r="H37" s="27"/>
      <c r="J37" s="37"/>
      <c r="K37" s="44"/>
      <c r="L37" s="23"/>
    </row>
    <row r="38" spans="1:16" ht="10.5" customHeight="1" x14ac:dyDescent="0.15">
      <c r="A38" s="196"/>
      <c r="B38" s="197"/>
      <c r="C38" s="197"/>
      <c r="D38" s="197"/>
      <c r="E38" s="197"/>
      <c r="F38" s="198"/>
      <c r="G38" s="36"/>
      <c r="H38" s="27"/>
      <c r="J38" s="37"/>
      <c r="K38" s="45"/>
      <c r="L38" s="23"/>
    </row>
    <row r="39" spans="1:16" ht="10.5" customHeight="1" x14ac:dyDescent="0.15">
      <c r="A39" s="196"/>
      <c r="B39" s="193">
        <f>VLOOKUP(A37,[1]U18BDL!$B$2:$H$17,5,0)</f>
        <v>3604141</v>
      </c>
      <c r="C39" s="193" t="str">
        <f>VLOOKUP(A37,[1]U18BDL!$B$2:$H$17,6,0)</f>
        <v>中野　太悟</v>
      </c>
      <c r="D39" s="193" t="s">
        <v>5</v>
      </c>
      <c r="E39" s="193" t="str">
        <f>VLOOKUP(A37,[1]U18BDL!$B$2:$H$17,7,0)</f>
        <v>守谷ＴＣ</v>
      </c>
      <c r="F39" s="194" t="s">
        <v>6</v>
      </c>
      <c r="G39" s="28"/>
      <c r="H39" s="27"/>
      <c r="J39" s="37"/>
      <c r="K39" s="45"/>
      <c r="L39" s="23"/>
    </row>
    <row r="40" spans="1:16" ht="10.5" customHeight="1" x14ac:dyDescent="0.15">
      <c r="A40" s="196"/>
      <c r="B40" s="193"/>
      <c r="C40" s="193"/>
      <c r="D40" s="193"/>
      <c r="E40" s="193"/>
      <c r="F40" s="194"/>
      <c r="G40" s="29"/>
      <c r="H40" s="41"/>
      <c r="J40" s="37"/>
      <c r="K40" s="45"/>
      <c r="L40" s="23"/>
    </row>
    <row r="41" spans="1:16" ht="10.5" customHeight="1" x14ac:dyDescent="0.15">
      <c r="A41" s="196">
        <v>10</v>
      </c>
      <c r="B41" s="197">
        <f>VLOOKUP(A41,[1]U18BDL!$B$2:$H$17,2,0)</f>
        <v>3604487</v>
      </c>
      <c r="C41" s="197" t="str">
        <f>VLOOKUP(A41,[1]U18BDL!$B$2:$H$17,3,0)</f>
        <v>木下　大誠</v>
      </c>
      <c r="D41" s="197" t="s">
        <v>5</v>
      </c>
      <c r="E41" s="197" t="str">
        <f>VLOOKUP(A41,[1]U18BDL!$B$2:$H$17,4,0)</f>
        <v>ＮＦＳＣ</v>
      </c>
      <c r="F41" s="198" t="s">
        <v>6</v>
      </c>
      <c r="G41" s="29"/>
      <c r="H41" s="28"/>
      <c r="J41" s="37"/>
      <c r="K41" s="45"/>
      <c r="L41" s="23"/>
    </row>
    <row r="42" spans="1:16" ht="10.5" customHeight="1" x14ac:dyDescent="0.15">
      <c r="A42" s="196"/>
      <c r="B42" s="197"/>
      <c r="C42" s="197"/>
      <c r="D42" s="197"/>
      <c r="E42" s="197"/>
      <c r="F42" s="198"/>
      <c r="G42" s="31"/>
      <c r="H42" s="29"/>
      <c r="J42" s="37"/>
      <c r="K42" s="45"/>
      <c r="L42" s="23"/>
    </row>
    <row r="43" spans="1:16" ht="10.5" customHeight="1" x14ac:dyDescent="0.15">
      <c r="A43" s="196"/>
      <c r="B43" s="193">
        <f>VLOOKUP(A41,[1]U18BDL!$B$2:$H$17,5,0)</f>
        <v>3604761</v>
      </c>
      <c r="C43" s="193" t="str">
        <f>VLOOKUP(A41,[1]U18BDL!$B$2:$H$17,6,0)</f>
        <v>和田　洸</v>
      </c>
      <c r="D43" s="193" t="s">
        <v>5</v>
      </c>
      <c r="E43" s="193" t="str">
        <f>VLOOKUP(A41,[1]U18BDL!$B$2:$H$17,7,0)</f>
        <v>ＮＦＳＣ</v>
      </c>
      <c r="F43" s="194" t="s">
        <v>6</v>
      </c>
      <c r="G43" s="27"/>
      <c r="H43" s="29"/>
      <c r="J43" s="37"/>
      <c r="K43" s="45"/>
      <c r="L43" s="23"/>
    </row>
    <row r="44" spans="1:16" ht="10.5" customHeight="1" x14ac:dyDescent="0.15">
      <c r="A44" s="196"/>
      <c r="B44" s="193"/>
      <c r="C44" s="193"/>
      <c r="D44" s="193"/>
      <c r="E44" s="193"/>
      <c r="F44" s="194"/>
      <c r="G44" s="27"/>
      <c r="H44" s="29"/>
      <c r="I44" s="40"/>
      <c r="J44" s="37"/>
      <c r="K44" s="45"/>
      <c r="L44" s="23"/>
      <c r="N44" s="46"/>
      <c r="O44" s="46"/>
      <c r="P44" s="46"/>
    </row>
    <row r="45" spans="1:16" ht="10.5" customHeight="1" x14ac:dyDescent="0.15">
      <c r="A45" s="196">
        <v>11</v>
      </c>
      <c r="B45" s="197">
        <f>VLOOKUP(A45,[1]U18BDL!$B$2:$H$17,2,0)</f>
        <v>3604866</v>
      </c>
      <c r="C45" s="197" t="str">
        <f>VLOOKUP(A45,[1]U18BDL!$B$2:$H$17,3,0)</f>
        <v>井上　都央</v>
      </c>
      <c r="D45" s="197" t="s">
        <v>5</v>
      </c>
      <c r="E45" s="197" t="str">
        <f>VLOOKUP(A45,[1]U18BDL!$B$2:$H$17,4,0)</f>
        <v>東洋大牛久高</v>
      </c>
      <c r="F45" s="198" t="s">
        <v>6</v>
      </c>
      <c r="G45" s="27"/>
      <c r="H45" s="29"/>
      <c r="I45" s="34"/>
      <c r="J45" s="37"/>
      <c r="K45" s="45"/>
      <c r="L45" s="23"/>
    </row>
    <row r="46" spans="1:16" ht="10.5" customHeight="1" x14ac:dyDescent="0.15">
      <c r="A46" s="196"/>
      <c r="B46" s="197"/>
      <c r="C46" s="197"/>
      <c r="D46" s="197"/>
      <c r="E46" s="197"/>
      <c r="F46" s="198"/>
      <c r="G46" s="36"/>
      <c r="H46" s="29"/>
      <c r="I46" s="47"/>
      <c r="J46" s="37"/>
      <c r="K46" s="45"/>
      <c r="L46" s="23"/>
    </row>
    <row r="47" spans="1:16" ht="10.5" customHeight="1" x14ac:dyDescent="0.15">
      <c r="A47" s="196"/>
      <c r="B47" s="193">
        <f>VLOOKUP(A45,[1]U18BDL!$B$2:$H$17,5,0)</f>
        <v>3604968</v>
      </c>
      <c r="C47" s="193" t="str">
        <f>VLOOKUP(A45,[1]U18BDL!$B$2:$H$17,6,0)</f>
        <v>岡田　光</v>
      </c>
      <c r="D47" s="193" t="s">
        <v>5</v>
      </c>
      <c r="E47" s="193" t="str">
        <f>VLOOKUP(A45,[1]U18BDL!$B$2:$H$17,7,0)</f>
        <v>東洋大牛久高</v>
      </c>
      <c r="F47" s="194" t="s">
        <v>107</v>
      </c>
      <c r="G47" s="28"/>
      <c r="H47" s="38"/>
      <c r="I47" s="37"/>
      <c r="J47" s="37"/>
      <c r="K47" s="45"/>
      <c r="L47" s="23"/>
    </row>
    <row r="48" spans="1:16" ht="10.5" customHeight="1" x14ac:dyDescent="0.15">
      <c r="A48" s="196"/>
      <c r="B48" s="193"/>
      <c r="C48" s="193"/>
      <c r="D48" s="193"/>
      <c r="E48" s="193"/>
      <c r="F48" s="194"/>
      <c r="G48" s="29"/>
      <c r="H48" s="43"/>
      <c r="I48" s="37"/>
      <c r="J48" s="37"/>
      <c r="K48" s="45"/>
      <c r="L48" s="23"/>
    </row>
    <row r="49" spans="1:12" ht="10.5" customHeight="1" x14ac:dyDescent="0.15">
      <c r="A49" s="196">
        <v>12</v>
      </c>
      <c r="B49" s="197">
        <f>VLOOKUP(A49,[1]U18BDL!$B$2:$H$17,2,0)</f>
        <v>3604403</v>
      </c>
      <c r="C49" s="197" t="str">
        <f>VLOOKUP(A49,[1]U18BDL!$B$2:$H$17,3,0)</f>
        <v>鈴木　尚也</v>
      </c>
      <c r="D49" s="197" t="s">
        <v>5</v>
      </c>
      <c r="E49" s="197" t="str">
        <f>VLOOKUP(A49,[1]U18BDL!$B$2:$H$17,4,0)</f>
        <v>ＣＳＪ</v>
      </c>
      <c r="F49" s="198" t="s">
        <v>6</v>
      </c>
      <c r="G49" s="29"/>
      <c r="H49" s="27"/>
      <c r="I49" s="37"/>
      <c r="J49" s="37"/>
      <c r="K49" s="45"/>
      <c r="L49" s="23"/>
    </row>
    <row r="50" spans="1:12" ht="10.5" customHeight="1" x14ac:dyDescent="0.15">
      <c r="A50" s="196"/>
      <c r="B50" s="197"/>
      <c r="C50" s="197"/>
      <c r="D50" s="197"/>
      <c r="E50" s="197"/>
      <c r="F50" s="198"/>
      <c r="G50" s="31"/>
      <c r="H50" s="27"/>
      <c r="I50" s="37"/>
      <c r="J50" s="37"/>
      <c r="K50" s="45"/>
      <c r="L50" s="23"/>
    </row>
    <row r="51" spans="1:12" ht="10.5" customHeight="1" x14ac:dyDescent="0.15">
      <c r="A51" s="196"/>
      <c r="B51" s="193">
        <f>VLOOKUP(A49,[1]U18BDL!$B$2:$H$17,5,0)</f>
        <v>3604605</v>
      </c>
      <c r="C51" s="193" t="str">
        <f>VLOOKUP(A49,[1]U18BDL!$B$2:$H$17,6,0)</f>
        <v>土肥　幸暉</v>
      </c>
      <c r="D51" s="193" t="s">
        <v>5</v>
      </c>
      <c r="E51" s="193" t="str">
        <f>VLOOKUP(A49,[1]U18BDL!$B$2:$H$17,7,0)</f>
        <v>ＣＳＪ</v>
      </c>
      <c r="F51" s="194" t="s">
        <v>6</v>
      </c>
      <c r="G51" s="27"/>
      <c r="H51" s="27"/>
      <c r="I51" s="37"/>
      <c r="J51" s="37"/>
      <c r="K51" s="45"/>
      <c r="L51" s="23"/>
    </row>
    <row r="52" spans="1:12" ht="10.5" customHeight="1" x14ac:dyDescent="0.15">
      <c r="A52" s="196"/>
      <c r="B52" s="193"/>
      <c r="C52" s="193"/>
      <c r="D52" s="193"/>
      <c r="E52" s="193"/>
      <c r="F52" s="194"/>
      <c r="G52" s="27"/>
      <c r="H52" s="27"/>
      <c r="I52" s="37"/>
      <c r="J52" s="48"/>
      <c r="K52" s="45"/>
      <c r="L52" s="23"/>
    </row>
    <row r="53" spans="1:12" ht="10.5" customHeight="1" x14ac:dyDescent="0.15">
      <c r="A53" s="196">
        <v>13</v>
      </c>
      <c r="B53" s="197">
        <f>VLOOKUP(A53,[1]U18BDL!$B$2:$H$17,2,0)</f>
        <v>3604334</v>
      </c>
      <c r="C53" s="197" t="str">
        <f>VLOOKUP(A53,[1]U18BDL!$B$2:$H$17,3,0)</f>
        <v>佐藤　大心</v>
      </c>
      <c r="D53" s="197" t="s">
        <v>5</v>
      </c>
      <c r="E53" s="197" t="str">
        <f>VLOOKUP(A53,[1]U18BDL!$B$2:$H$17,4,0)</f>
        <v>ＮＦＳＣ</v>
      </c>
      <c r="F53" s="198" t="s">
        <v>6</v>
      </c>
      <c r="G53" s="27"/>
      <c r="H53" s="27"/>
      <c r="I53" s="37"/>
      <c r="K53" s="45"/>
      <c r="L53" s="23"/>
    </row>
    <row r="54" spans="1:12" ht="10.5" customHeight="1" x14ac:dyDescent="0.15">
      <c r="A54" s="196"/>
      <c r="B54" s="197"/>
      <c r="C54" s="197"/>
      <c r="D54" s="197"/>
      <c r="E54" s="197"/>
      <c r="F54" s="198"/>
      <c r="G54" s="27"/>
      <c r="H54" s="27"/>
      <c r="I54" s="37"/>
      <c r="K54" s="45"/>
      <c r="L54" s="23"/>
    </row>
    <row r="55" spans="1:12" ht="10.5" customHeight="1" x14ac:dyDescent="0.15">
      <c r="A55" s="196"/>
      <c r="B55" s="193">
        <f>VLOOKUP(A53,[1]U18BDL!$B$2:$H$17,5,0)</f>
        <v>3604947</v>
      </c>
      <c r="C55" s="193" t="str">
        <f>VLOOKUP(A53,[1]U18BDL!$B$2:$H$17,6,0)</f>
        <v>宮原　優也</v>
      </c>
      <c r="D55" s="193" t="s">
        <v>5</v>
      </c>
      <c r="E55" s="193" t="str">
        <f>VLOOKUP(A53,[1]U18BDL!$B$2:$H$17,7,0)</f>
        <v>ＮＦＳＣ</v>
      </c>
      <c r="F55" s="194" t="s">
        <v>6</v>
      </c>
      <c r="G55" s="28"/>
      <c r="H55" s="27"/>
      <c r="I55" s="37"/>
      <c r="K55" s="45"/>
      <c r="L55" s="23"/>
    </row>
    <row r="56" spans="1:12" ht="10.5" customHeight="1" x14ac:dyDescent="0.15">
      <c r="A56" s="196"/>
      <c r="B56" s="193"/>
      <c r="C56" s="193"/>
      <c r="D56" s="193"/>
      <c r="E56" s="193"/>
      <c r="F56" s="194"/>
      <c r="G56" s="29"/>
      <c r="H56" s="41"/>
      <c r="I56" s="37"/>
      <c r="K56" s="45"/>
      <c r="L56" s="23"/>
    </row>
    <row r="57" spans="1:12" ht="10.5" customHeight="1" x14ac:dyDescent="0.15">
      <c r="A57" s="196">
        <v>14</v>
      </c>
      <c r="B57" s="197">
        <f>VLOOKUP(A57,[1]U18BDL!$B$2:$H$17,2,0)</f>
        <v>3604432</v>
      </c>
      <c r="C57" s="197" t="str">
        <f>VLOOKUP(A57,[1]U18BDL!$B$2:$H$17,3,0)</f>
        <v>川島　光喜</v>
      </c>
      <c r="D57" s="197" t="s">
        <v>5</v>
      </c>
      <c r="E57" s="197" t="str">
        <f>VLOOKUP(A57,[1]U18BDL!$B$2:$H$17,4,0)</f>
        <v>エースＴＡ</v>
      </c>
      <c r="F57" s="198" t="s">
        <v>6</v>
      </c>
      <c r="G57" s="29"/>
      <c r="H57" s="28"/>
      <c r="I57" s="37"/>
      <c r="K57" s="45"/>
      <c r="L57" s="23"/>
    </row>
    <row r="58" spans="1:12" ht="10.5" customHeight="1" x14ac:dyDescent="0.15">
      <c r="A58" s="196"/>
      <c r="B58" s="197"/>
      <c r="C58" s="197"/>
      <c r="D58" s="197"/>
      <c r="E58" s="197"/>
      <c r="F58" s="198"/>
      <c r="G58" s="31"/>
      <c r="H58" s="29"/>
      <c r="I58" s="37"/>
      <c r="K58" s="45"/>
      <c r="L58" s="23"/>
    </row>
    <row r="59" spans="1:12" ht="10.5" customHeight="1" x14ac:dyDescent="0.15">
      <c r="A59" s="196"/>
      <c r="B59" s="193">
        <f>VLOOKUP(A57,[1]U18BDL!$B$2:$H$17,5,0)</f>
        <v>3604928</v>
      </c>
      <c r="C59" s="193" t="str">
        <f>VLOOKUP(A57,[1]U18BDL!$B$2:$H$17,6,0)</f>
        <v>笠原　拓真</v>
      </c>
      <c r="D59" s="193" t="s">
        <v>108</v>
      </c>
      <c r="E59" s="193" t="str">
        <f>VLOOKUP(A57,[1]U18BDL!$B$2:$H$17,7,0)</f>
        <v>エースＴＡ</v>
      </c>
      <c r="F59" s="194" t="s">
        <v>6</v>
      </c>
      <c r="G59" s="32"/>
      <c r="H59" s="29"/>
      <c r="I59" s="37"/>
      <c r="K59" s="45"/>
      <c r="L59" s="23"/>
    </row>
    <row r="60" spans="1:12" ht="10.5" customHeight="1" x14ac:dyDescent="0.15">
      <c r="A60" s="196"/>
      <c r="B60" s="193"/>
      <c r="C60" s="193"/>
      <c r="D60" s="193"/>
      <c r="E60" s="193"/>
      <c r="F60" s="194"/>
      <c r="G60" s="32"/>
      <c r="H60" s="29"/>
      <c r="I60" s="48"/>
      <c r="K60" s="45"/>
      <c r="L60" s="23"/>
    </row>
    <row r="61" spans="1:12" ht="10.5" customHeight="1" x14ac:dyDescent="0.15">
      <c r="A61" s="196">
        <v>15</v>
      </c>
      <c r="B61" s="195" t="str">
        <f>VLOOKUP(A61,[1]U18BDL!$B$2:$H$17,2,0)</f>
        <v>Ｂｙｅ</v>
      </c>
      <c r="C61" s="195"/>
      <c r="D61" s="197"/>
      <c r="E61" s="197"/>
      <c r="F61" s="198"/>
      <c r="G61" s="27"/>
      <c r="H61" s="29"/>
      <c r="K61" s="45"/>
      <c r="L61" s="23"/>
    </row>
    <row r="62" spans="1:12" ht="10.5" customHeight="1" x14ac:dyDescent="0.15">
      <c r="A62" s="196"/>
      <c r="B62" s="195"/>
      <c r="C62" s="195"/>
      <c r="D62" s="197"/>
      <c r="E62" s="197"/>
      <c r="F62" s="198"/>
      <c r="G62" s="36"/>
      <c r="H62" s="29"/>
      <c r="K62" s="45"/>
      <c r="L62" s="23"/>
    </row>
    <row r="63" spans="1:12" ht="10.5" customHeight="1" x14ac:dyDescent="0.15">
      <c r="A63" s="196"/>
      <c r="B63" s="195"/>
      <c r="C63" s="195"/>
      <c r="D63" s="193"/>
      <c r="E63" s="193"/>
      <c r="F63" s="194"/>
      <c r="G63" s="28"/>
      <c r="H63" s="38"/>
      <c r="K63" s="45"/>
      <c r="L63" s="23"/>
    </row>
    <row r="64" spans="1:12" ht="10.5" customHeight="1" x14ac:dyDescent="0.15">
      <c r="A64" s="196"/>
      <c r="B64" s="195"/>
      <c r="C64" s="195"/>
      <c r="D64" s="193"/>
      <c r="E64" s="193"/>
      <c r="F64" s="194"/>
      <c r="G64" s="29"/>
      <c r="H64" s="43"/>
      <c r="K64" s="45"/>
      <c r="L64" s="23"/>
    </row>
    <row r="65" spans="1:12" ht="10.5" customHeight="1" x14ac:dyDescent="0.15">
      <c r="A65" s="196">
        <v>16</v>
      </c>
      <c r="B65" s="197">
        <f>VLOOKUP(A65,[1]U18BDL!$B$2:$H$17,2,0)</f>
        <v>3604941</v>
      </c>
      <c r="C65" s="197" t="str">
        <f>VLOOKUP(A65,[1]U18BDL!$B$2:$H$17,3,0)</f>
        <v>川井　隆成</v>
      </c>
      <c r="D65" s="197" t="s">
        <v>74</v>
      </c>
      <c r="E65" s="197" t="str">
        <f>VLOOKUP(A65,[1]U18BDL!$B$2:$H$17,4,0)</f>
        <v>霞ヶ浦高</v>
      </c>
      <c r="F65" s="198" t="s">
        <v>6</v>
      </c>
      <c r="G65" s="29"/>
      <c r="H65" s="27"/>
      <c r="K65" s="45"/>
      <c r="L65" s="23"/>
    </row>
    <row r="66" spans="1:12" ht="10.5" customHeight="1" x14ac:dyDescent="0.15">
      <c r="A66" s="196"/>
      <c r="B66" s="197"/>
      <c r="C66" s="197"/>
      <c r="D66" s="197"/>
      <c r="E66" s="197"/>
      <c r="F66" s="198"/>
      <c r="G66" s="31"/>
      <c r="H66" s="27"/>
      <c r="K66" s="45"/>
      <c r="L66" s="23"/>
    </row>
    <row r="67" spans="1:12" ht="10.5" customHeight="1" x14ac:dyDescent="0.15">
      <c r="A67" s="196"/>
      <c r="B67" s="193">
        <f>VLOOKUP(A65,[1]U18BDL!$B$2:$H$17,5,0)</f>
        <v>3604163</v>
      </c>
      <c r="C67" s="193" t="str">
        <f>VLOOKUP(A65,[1]U18BDL!$B$2:$H$17,6,0)</f>
        <v>遠藤　出帆</v>
      </c>
      <c r="D67" s="193" t="s">
        <v>5</v>
      </c>
      <c r="E67" s="193" t="str">
        <f>VLOOKUP(A65,[1]U18BDL!$B$2:$H$17,7,0)</f>
        <v>ＫＣＪＴＡ</v>
      </c>
      <c r="F67" s="194" t="s">
        <v>6</v>
      </c>
      <c r="G67" s="27"/>
      <c r="H67" s="27"/>
      <c r="K67" s="45"/>
      <c r="L67" s="23"/>
    </row>
    <row r="68" spans="1:12" ht="10.5" customHeight="1" x14ac:dyDescent="0.15">
      <c r="A68" s="196"/>
      <c r="B68" s="193"/>
      <c r="C68" s="193"/>
      <c r="D68" s="193"/>
      <c r="E68" s="193"/>
      <c r="F68" s="194"/>
      <c r="G68" s="27"/>
      <c r="H68" s="27"/>
      <c r="K68" s="45"/>
      <c r="L68" s="23"/>
    </row>
    <row r="69" spans="1:12" ht="10.5" customHeight="1" x14ac:dyDescent="0.15">
      <c r="A69" s="49"/>
      <c r="B69" s="49"/>
      <c r="C69" s="49"/>
      <c r="D69" s="49"/>
      <c r="E69" s="49"/>
      <c r="F69" s="49"/>
      <c r="G69" s="27"/>
      <c r="H69" s="27"/>
    </row>
    <row r="70" spans="1:12" ht="12" customHeight="1" x14ac:dyDescent="0.15">
      <c r="A70" s="49"/>
      <c r="B70" s="49"/>
      <c r="C70" s="49"/>
      <c r="D70" s="49"/>
      <c r="E70" s="49"/>
      <c r="F70" s="49"/>
      <c r="G70" s="27"/>
      <c r="H70" s="27"/>
    </row>
    <row r="71" spans="1:12" x14ac:dyDescent="0.15">
      <c r="A71" s="49"/>
      <c r="B71" s="49"/>
      <c r="C71" s="49"/>
      <c r="D71" s="49"/>
      <c r="E71" s="49"/>
      <c r="F71" s="49"/>
      <c r="G71" s="27"/>
      <c r="H71" s="27"/>
    </row>
    <row r="72" spans="1:12" x14ac:dyDescent="0.15">
      <c r="A72" s="49"/>
      <c r="B72" s="49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206"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</mergeCells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zoomScaleNormal="100" zoomScaleSheetLayoutView="100" workbookViewId="0"/>
  </sheetViews>
  <sheetFormatPr defaultRowHeight="13.5" x14ac:dyDescent="0.1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 x14ac:dyDescent="0.15">
      <c r="A1" s="186" t="s">
        <v>263</v>
      </c>
      <c r="B1" s="186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86" t="s">
        <v>18</v>
      </c>
      <c r="B2" s="186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 x14ac:dyDescent="0.15">
      <c r="A5" s="190">
        <v>1</v>
      </c>
      <c r="B5" s="192">
        <f>VLOOKUP(A5,[1]U18GSL!$B$2:$E$33,2,0)</f>
        <v>3652189</v>
      </c>
      <c r="C5" s="192" t="str">
        <f>VLOOKUP(A5,[1]U18GSL!$B$2:$E$33,3,0)</f>
        <v>川村　茉那</v>
      </c>
      <c r="D5" s="191" t="s">
        <v>5</v>
      </c>
      <c r="E5" s="192" t="str">
        <f>VLOOKUP(A5,[1]U18GSL!$B$2:$E$33,4,0)</f>
        <v>ＣＳＪ</v>
      </c>
      <c r="F5" s="191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190"/>
      <c r="B6" s="192"/>
      <c r="C6" s="192"/>
      <c r="D6" s="191"/>
      <c r="E6" s="192"/>
      <c r="F6" s="191"/>
      <c r="G6" s="11"/>
      <c r="H6" s="12"/>
      <c r="I6" s="13"/>
      <c r="J6" s="13"/>
      <c r="K6" s="13"/>
      <c r="L6" s="13"/>
      <c r="M6" s="4"/>
    </row>
    <row r="7" spans="1:13" ht="12" customHeight="1" x14ac:dyDescent="0.15">
      <c r="A7" s="190">
        <v>2</v>
      </c>
      <c r="B7" s="192" t="str">
        <f>VLOOKUP(A7,[1]U18GSL!$B$2:$E$33,2,0)</f>
        <v>Ｂｙｅ</v>
      </c>
      <c r="C7" s="192"/>
      <c r="D7" s="191" t="s">
        <v>5</v>
      </c>
      <c r="E7" s="192"/>
      <c r="F7" s="191" t="s">
        <v>6</v>
      </c>
      <c r="G7" s="14"/>
      <c r="H7" s="15"/>
      <c r="I7" s="13"/>
      <c r="J7" s="13"/>
      <c r="K7" s="13"/>
      <c r="L7" s="13"/>
      <c r="M7" s="4"/>
    </row>
    <row r="8" spans="1:13" ht="12" customHeight="1" x14ac:dyDescent="0.15">
      <c r="A8" s="190"/>
      <c r="B8" s="192"/>
      <c r="C8" s="192"/>
      <c r="D8" s="191"/>
      <c r="E8" s="192"/>
      <c r="F8" s="191"/>
      <c r="G8" s="4"/>
      <c r="H8" s="16"/>
      <c r="I8" s="12"/>
      <c r="J8" s="13"/>
      <c r="K8" s="13"/>
      <c r="L8" s="13"/>
      <c r="M8" s="4"/>
    </row>
    <row r="9" spans="1:13" ht="12" customHeight="1" x14ac:dyDescent="0.15">
      <c r="A9" s="190">
        <v>3</v>
      </c>
      <c r="B9" s="192">
        <f>VLOOKUP(A9,[1]U18GSL!$B$2:$E$33,2,0)</f>
        <v>3652396</v>
      </c>
      <c r="C9" s="192" t="str">
        <f>VLOOKUP(A9,[1]U18GSL!$B$2:$E$33,3,0)</f>
        <v>田中　恵美子</v>
      </c>
      <c r="D9" s="191" t="s">
        <v>5</v>
      </c>
      <c r="E9" s="192" t="str">
        <f>VLOOKUP(A9,[1]U18GSL!$B$2:$E$33,4,0)</f>
        <v>東洋大牛久高</v>
      </c>
      <c r="F9" s="191" t="s">
        <v>6</v>
      </c>
      <c r="G9" s="10"/>
      <c r="H9" s="16"/>
      <c r="I9" s="15"/>
      <c r="J9" s="13"/>
      <c r="K9" s="13"/>
      <c r="L9" s="13"/>
      <c r="M9" s="4"/>
    </row>
    <row r="10" spans="1:13" ht="12" customHeight="1" x14ac:dyDescent="0.15">
      <c r="A10" s="190"/>
      <c r="B10" s="192"/>
      <c r="C10" s="192"/>
      <c r="D10" s="191"/>
      <c r="E10" s="192"/>
      <c r="F10" s="191"/>
      <c r="G10" s="11"/>
      <c r="H10" s="17"/>
      <c r="I10" s="16"/>
      <c r="J10" s="13"/>
      <c r="K10" s="13"/>
      <c r="L10" s="13"/>
      <c r="M10" s="4"/>
    </row>
    <row r="11" spans="1:13" ht="12" customHeight="1" x14ac:dyDescent="0.15">
      <c r="A11" s="190">
        <v>4</v>
      </c>
      <c r="B11" s="192">
        <f>VLOOKUP(A11,[1]U18GSL!$B$2:$E$33,2,0)</f>
        <v>3652633</v>
      </c>
      <c r="C11" s="192" t="str">
        <f>VLOOKUP(A11,[1]U18GSL!$B$2:$E$33,3,0)</f>
        <v>酒井　美優</v>
      </c>
      <c r="D11" s="191" t="s">
        <v>5</v>
      </c>
      <c r="E11" s="192" t="str">
        <f>VLOOKUP(A11,[1]U18GSL!$B$2:$E$33,4,0)</f>
        <v>茨キリ</v>
      </c>
      <c r="F11" s="191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 x14ac:dyDescent="0.15">
      <c r="A12" s="190"/>
      <c r="B12" s="192"/>
      <c r="C12" s="192"/>
      <c r="D12" s="191"/>
      <c r="E12" s="192"/>
      <c r="F12" s="191"/>
      <c r="G12" s="4"/>
      <c r="H12" s="13"/>
      <c r="I12" s="16"/>
      <c r="J12" s="12"/>
      <c r="K12" s="13"/>
      <c r="L12" s="13"/>
      <c r="M12" s="4"/>
    </row>
    <row r="13" spans="1:13" ht="12" customHeight="1" x14ac:dyDescent="0.15">
      <c r="A13" s="190">
        <v>5</v>
      </c>
      <c r="B13" s="192">
        <f>VLOOKUP(A13,[1]U18GSL!$B$2:$E$33,2,0)</f>
        <v>3652451</v>
      </c>
      <c r="C13" s="192" t="str">
        <f>VLOOKUP(A13,[1]U18GSL!$B$2:$E$33,3,0)</f>
        <v>菅野　楓</v>
      </c>
      <c r="D13" s="191" t="s">
        <v>16</v>
      </c>
      <c r="E13" s="192" t="str">
        <f>VLOOKUP(A13,[1]U18GSL!$B$2:$E$33,4,0)</f>
        <v>サンスポーツ</v>
      </c>
      <c r="F13" s="191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 x14ac:dyDescent="0.15">
      <c r="A14" s="190"/>
      <c r="B14" s="192"/>
      <c r="C14" s="192"/>
      <c r="D14" s="191"/>
      <c r="E14" s="192"/>
      <c r="F14" s="191"/>
      <c r="G14" s="11"/>
      <c r="H14" s="12"/>
      <c r="I14" s="16"/>
      <c r="J14" s="16"/>
      <c r="K14" s="13"/>
      <c r="L14" s="13"/>
      <c r="M14" s="4"/>
    </row>
    <row r="15" spans="1:13" ht="12" customHeight="1" x14ac:dyDescent="0.15">
      <c r="A15" s="190">
        <v>6</v>
      </c>
      <c r="B15" s="192" t="str">
        <f>VLOOKUP(A15,[1]U18GSL!$B$2:$E$33,2,0)</f>
        <v>Ｂｙｅ</v>
      </c>
      <c r="C15" s="192"/>
      <c r="D15" s="191" t="s">
        <v>5</v>
      </c>
      <c r="E15" s="192"/>
      <c r="F15" s="191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 x14ac:dyDescent="0.15">
      <c r="A16" s="190"/>
      <c r="B16" s="192"/>
      <c r="C16" s="192"/>
      <c r="D16" s="191"/>
      <c r="E16" s="192"/>
      <c r="F16" s="191"/>
      <c r="G16" s="4"/>
      <c r="H16" s="16"/>
      <c r="I16" s="17"/>
      <c r="J16" s="16"/>
      <c r="K16" s="13"/>
      <c r="L16" s="13"/>
      <c r="M16" s="4"/>
    </row>
    <row r="17" spans="1:15" ht="12" customHeight="1" x14ac:dyDescent="0.15">
      <c r="A17" s="190">
        <v>7</v>
      </c>
      <c r="B17" s="192" t="str">
        <f>VLOOKUP(A17,[1]U18GSL!$B$2:$E$33,2,0)</f>
        <v>Ｂｙｅ</v>
      </c>
      <c r="C17" s="192"/>
      <c r="D17" s="191" t="s">
        <v>16</v>
      </c>
      <c r="E17" s="192"/>
      <c r="F17" s="191" t="s">
        <v>6</v>
      </c>
      <c r="G17" s="10"/>
      <c r="H17" s="16"/>
      <c r="I17" s="13"/>
      <c r="J17" s="16"/>
      <c r="K17" s="13"/>
      <c r="L17" s="13"/>
      <c r="M17" s="4"/>
    </row>
    <row r="18" spans="1:15" ht="12" customHeight="1" x14ac:dyDescent="0.15">
      <c r="A18" s="190"/>
      <c r="B18" s="192"/>
      <c r="C18" s="192"/>
      <c r="D18" s="191"/>
      <c r="E18" s="192"/>
      <c r="F18" s="191"/>
      <c r="G18" s="11"/>
      <c r="H18" s="17"/>
      <c r="I18" s="13"/>
      <c r="J18" s="16"/>
      <c r="K18" s="13"/>
      <c r="L18" s="13"/>
      <c r="M18" s="4"/>
    </row>
    <row r="19" spans="1:15" ht="12" customHeight="1" x14ac:dyDescent="0.15">
      <c r="A19" s="190">
        <v>8</v>
      </c>
      <c r="B19" s="192">
        <f>VLOOKUP(A19,[1]U18GSL!$B$2:$E$33,2,0)</f>
        <v>3652429</v>
      </c>
      <c r="C19" s="192" t="str">
        <f>VLOOKUP(A19,[1]U18GSL!$B$2:$E$33,3,0)</f>
        <v>田崎　琴美</v>
      </c>
      <c r="D19" s="191" t="s">
        <v>5</v>
      </c>
      <c r="E19" s="192" t="str">
        <f>VLOOKUP(A19,[1]U18GSL!$B$2:$E$33,4,0)</f>
        <v>東洋大牛久高</v>
      </c>
      <c r="F19" s="191" t="s">
        <v>6</v>
      </c>
      <c r="G19" s="14"/>
      <c r="H19" s="13"/>
      <c r="I19" s="13"/>
      <c r="J19" s="16"/>
      <c r="K19" s="13"/>
      <c r="L19" s="13"/>
      <c r="M19" s="4"/>
    </row>
    <row r="20" spans="1:15" ht="12" customHeight="1" x14ac:dyDescent="0.15">
      <c r="A20" s="190"/>
      <c r="B20" s="192"/>
      <c r="C20" s="192"/>
      <c r="D20" s="191"/>
      <c r="E20" s="192"/>
      <c r="F20" s="191"/>
      <c r="G20" s="4"/>
      <c r="H20" s="13"/>
      <c r="I20" s="13"/>
      <c r="J20" s="16"/>
      <c r="K20" s="12"/>
      <c r="L20" s="13"/>
      <c r="M20" s="4"/>
    </row>
    <row r="21" spans="1:15" ht="12" customHeight="1" x14ac:dyDescent="0.15">
      <c r="A21" s="190">
        <v>9</v>
      </c>
      <c r="B21" s="192">
        <f>VLOOKUP(A21,[1]U18GSL!$B$2:$E$33,2,0)</f>
        <v>3652177</v>
      </c>
      <c r="C21" s="192" t="str">
        <f>VLOOKUP(A21,[1]U18GSL!$B$2:$E$33,3,0)</f>
        <v>大塚　藍奈</v>
      </c>
      <c r="D21" s="191" t="s">
        <v>5</v>
      </c>
      <c r="E21" s="192" t="str">
        <f>VLOOKUP(A21,[1]U18GSL!$B$2:$E$33,4,0)</f>
        <v>東洋大牛久高</v>
      </c>
      <c r="F21" s="191" t="s">
        <v>6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 x14ac:dyDescent="0.15">
      <c r="A22" s="190"/>
      <c r="B22" s="192"/>
      <c r="C22" s="192"/>
      <c r="D22" s="191"/>
      <c r="E22" s="192"/>
      <c r="F22" s="191"/>
      <c r="G22" s="11"/>
      <c r="H22" s="12"/>
      <c r="I22" s="13"/>
      <c r="J22" s="16"/>
      <c r="K22" s="16"/>
      <c r="L22" s="13"/>
      <c r="M22" s="4"/>
      <c r="O22" s="19"/>
    </row>
    <row r="23" spans="1:15" ht="12" customHeight="1" x14ac:dyDescent="0.15">
      <c r="A23" s="190">
        <v>10</v>
      </c>
      <c r="B23" s="192" t="str">
        <f>VLOOKUP(A23,[1]U18GSL!$B$2:$E$33,2,0)</f>
        <v>Ｂｙｅ</v>
      </c>
      <c r="C23" s="192"/>
      <c r="D23" s="191" t="s">
        <v>5</v>
      </c>
      <c r="E23" s="192"/>
      <c r="F23" s="191" t="s">
        <v>6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 x14ac:dyDescent="0.15">
      <c r="A24" s="190"/>
      <c r="B24" s="192"/>
      <c r="C24" s="192"/>
      <c r="D24" s="191"/>
      <c r="E24" s="192"/>
      <c r="F24" s="191"/>
      <c r="G24" s="4"/>
      <c r="H24" s="16"/>
      <c r="I24" s="12"/>
      <c r="J24" s="16"/>
      <c r="K24" s="16"/>
      <c r="L24" s="13"/>
      <c r="M24" s="4"/>
      <c r="O24" s="19"/>
    </row>
    <row r="25" spans="1:15" ht="12" customHeight="1" x14ac:dyDescent="0.15">
      <c r="A25" s="190">
        <v>11</v>
      </c>
      <c r="B25" s="192" t="str">
        <f>VLOOKUP(A25,[1]U18GSL!$B$2:$E$33,2,0)</f>
        <v>Ｂｙｅ</v>
      </c>
      <c r="C25" s="192"/>
      <c r="D25" s="191" t="s">
        <v>5</v>
      </c>
      <c r="E25" s="192"/>
      <c r="F25" s="191" t="s">
        <v>6</v>
      </c>
      <c r="G25" s="10"/>
      <c r="H25" s="16"/>
      <c r="I25" s="15"/>
      <c r="J25" s="16"/>
      <c r="K25" s="16"/>
      <c r="L25" s="13"/>
      <c r="M25" s="4"/>
    </row>
    <row r="26" spans="1:15" ht="12" customHeight="1" x14ac:dyDescent="0.15">
      <c r="A26" s="190"/>
      <c r="B26" s="192"/>
      <c r="C26" s="192"/>
      <c r="D26" s="191"/>
      <c r="E26" s="192"/>
      <c r="F26" s="191"/>
      <c r="G26" s="11"/>
      <c r="H26" s="17"/>
      <c r="I26" s="16"/>
      <c r="J26" s="16"/>
      <c r="K26" s="16"/>
      <c r="L26" s="13"/>
      <c r="M26" s="4"/>
    </row>
    <row r="27" spans="1:15" ht="12" customHeight="1" x14ac:dyDescent="0.15">
      <c r="A27" s="190">
        <v>12</v>
      </c>
      <c r="B27" s="192">
        <f>VLOOKUP(A27,[1]U18GSL!$B$2:$E$33,2,0)</f>
        <v>3652478</v>
      </c>
      <c r="C27" s="192" t="str">
        <f>VLOOKUP(A27,[1]U18GSL!$B$2:$E$33,3,0)</f>
        <v>宮﨑　あかね</v>
      </c>
      <c r="D27" s="191" t="s">
        <v>5</v>
      </c>
      <c r="E27" s="192" t="str">
        <f>VLOOKUP(A27,[1]U18GSL!$B$2:$E$33,4,0)</f>
        <v>エースＴＡ</v>
      </c>
      <c r="F27" s="191" t="s">
        <v>6</v>
      </c>
      <c r="G27" s="14"/>
      <c r="H27" s="13"/>
      <c r="I27" s="16"/>
      <c r="J27" s="16"/>
      <c r="K27" s="16"/>
      <c r="L27" s="13"/>
      <c r="M27" s="4"/>
    </row>
    <row r="28" spans="1:15" ht="12" customHeight="1" x14ac:dyDescent="0.15">
      <c r="A28" s="190"/>
      <c r="B28" s="192"/>
      <c r="C28" s="192"/>
      <c r="D28" s="191"/>
      <c r="E28" s="192"/>
      <c r="F28" s="191"/>
      <c r="G28" s="4"/>
      <c r="H28" s="13"/>
      <c r="I28" s="16"/>
      <c r="J28" s="17"/>
      <c r="K28" s="16"/>
      <c r="L28" s="13"/>
      <c r="M28" s="4"/>
    </row>
    <row r="29" spans="1:15" ht="12" customHeight="1" x14ac:dyDescent="0.15">
      <c r="A29" s="190">
        <v>13</v>
      </c>
      <c r="B29" s="192">
        <f>VLOOKUP(A29,[1]U18GSL!$B$2:$E$33,2,0)</f>
        <v>3652562</v>
      </c>
      <c r="C29" s="192" t="str">
        <f>VLOOKUP(A29,[1]U18GSL!$B$2:$E$33,3,0)</f>
        <v>山本　彩香</v>
      </c>
      <c r="D29" s="191" t="s">
        <v>5</v>
      </c>
      <c r="E29" s="192" t="str">
        <f>VLOOKUP(A29,[1]U18GSL!$B$2:$E$33,4,0)</f>
        <v>Ａｓｃｈ Ｔ．Ａ</v>
      </c>
      <c r="F29" s="191" t="s">
        <v>6</v>
      </c>
      <c r="G29" s="10"/>
      <c r="H29" s="13"/>
      <c r="I29" s="16"/>
      <c r="J29" s="13"/>
      <c r="K29" s="16"/>
      <c r="L29" s="13"/>
      <c r="M29" s="4"/>
    </row>
    <row r="30" spans="1:15" ht="12" customHeight="1" x14ac:dyDescent="0.15">
      <c r="A30" s="190"/>
      <c r="B30" s="192"/>
      <c r="C30" s="192"/>
      <c r="D30" s="191"/>
      <c r="E30" s="192"/>
      <c r="F30" s="191"/>
      <c r="G30" s="11"/>
      <c r="H30" s="12"/>
      <c r="I30" s="16"/>
      <c r="J30" s="13"/>
      <c r="K30" s="16"/>
      <c r="L30" s="13"/>
      <c r="M30" s="4"/>
    </row>
    <row r="31" spans="1:15" ht="12" customHeight="1" x14ac:dyDescent="0.15">
      <c r="A31" s="190">
        <v>14</v>
      </c>
      <c r="B31" s="192">
        <f>VLOOKUP(A31,[1]U18GSL!$B$2:$E$33,2,0)</f>
        <v>3652493</v>
      </c>
      <c r="C31" s="192" t="str">
        <f>VLOOKUP(A31,[1]U18GSL!$B$2:$E$33,3,0)</f>
        <v>江頭　美紅</v>
      </c>
      <c r="D31" s="191" t="s">
        <v>5</v>
      </c>
      <c r="E31" s="192" t="str">
        <f>VLOOKUP(A31,[1]U18GSL!$B$2:$E$33,4,0)</f>
        <v>取手聖徳高</v>
      </c>
      <c r="F31" s="191" t="s">
        <v>6</v>
      </c>
      <c r="G31" s="14"/>
      <c r="H31" s="13"/>
      <c r="I31" s="18"/>
      <c r="J31" s="13"/>
      <c r="K31" s="16"/>
      <c r="L31" s="13"/>
      <c r="M31" s="4"/>
    </row>
    <row r="32" spans="1:15" ht="12" customHeight="1" x14ac:dyDescent="0.15">
      <c r="A32" s="190"/>
      <c r="B32" s="192"/>
      <c r="C32" s="192"/>
      <c r="D32" s="191"/>
      <c r="E32" s="192"/>
      <c r="F32" s="191"/>
      <c r="G32" s="4"/>
      <c r="H32" s="16"/>
      <c r="I32" s="17"/>
      <c r="J32" s="13"/>
      <c r="K32" s="16"/>
      <c r="L32" s="13"/>
      <c r="M32" s="4"/>
    </row>
    <row r="33" spans="1:13" ht="12" customHeight="1" x14ac:dyDescent="0.15">
      <c r="A33" s="190">
        <v>15</v>
      </c>
      <c r="B33" s="192" t="str">
        <f>VLOOKUP(A33,[1]U18GSL!$B$2:$E$33,2,0)</f>
        <v>Ｂｙｅ</v>
      </c>
      <c r="C33" s="192"/>
      <c r="D33" s="191" t="s">
        <v>5</v>
      </c>
      <c r="E33" s="192"/>
      <c r="F33" s="191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 x14ac:dyDescent="0.15">
      <c r="A34" s="190"/>
      <c r="B34" s="192"/>
      <c r="C34" s="192"/>
      <c r="D34" s="191"/>
      <c r="E34" s="192"/>
      <c r="F34" s="191"/>
      <c r="G34" s="11"/>
      <c r="H34" s="17"/>
      <c r="I34" s="13"/>
      <c r="J34" s="13"/>
      <c r="K34" s="16"/>
      <c r="L34" s="13"/>
      <c r="M34" s="4"/>
    </row>
    <row r="35" spans="1:13" ht="12" customHeight="1" x14ac:dyDescent="0.15">
      <c r="A35" s="190">
        <v>16</v>
      </c>
      <c r="B35" s="192">
        <f>VLOOKUP(A35,[1]U18GSL!$B$2:$E$33,2,0)</f>
        <v>3652652</v>
      </c>
      <c r="C35" s="192" t="str">
        <f>VLOOKUP(A35,[1]U18GSL!$B$2:$E$33,3,0)</f>
        <v>徳澤　ゆきの</v>
      </c>
      <c r="D35" s="191" t="s">
        <v>5</v>
      </c>
      <c r="E35" s="192" t="str">
        <f>VLOOKUP(A35,[1]U18GSL!$B$2:$E$33,4,0)</f>
        <v>霞ヶ浦高</v>
      </c>
      <c r="F35" s="191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 x14ac:dyDescent="0.15">
      <c r="A36" s="190"/>
      <c r="B36" s="192"/>
      <c r="C36" s="192"/>
      <c r="D36" s="191"/>
      <c r="E36" s="192"/>
      <c r="F36" s="191"/>
      <c r="G36" s="4"/>
      <c r="H36" s="13"/>
      <c r="I36" s="13"/>
      <c r="J36" s="13"/>
      <c r="K36" s="16"/>
      <c r="L36" s="12"/>
      <c r="M36" s="4"/>
    </row>
    <row r="37" spans="1:13" ht="12" customHeight="1" x14ac:dyDescent="0.15">
      <c r="A37" s="190">
        <v>17</v>
      </c>
      <c r="B37" s="192">
        <f>VLOOKUP(A37,[1]U18GSL!$B$2:$E$33,2,0)</f>
        <v>3652420</v>
      </c>
      <c r="C37" s="192" t="str">
        <f>VLOOKUP(A37,[1]U18GSL!$B$2:$E$33,3,0)</f>
        <v>園城　海遥</v>
      </c>
      <c r="D37" s="191" t="s">
        <v>5</v>
      </c>
      <c r="E37" s="192" t="str">
        <f>VLOOKUP(A37,[1]U18GSL!$B$2:$E$33,4,0)</f>
        <v>東洋大牛久高</v>
      </c>
      <c r="F37" s="191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 x14ac:dyDescent="0.15">
      <c r="A38" s="190"/>
      <c r="B38" s="192"/>
      <c r="C38" s="192"/>
      <c r="D38" s="191"/>
      <c r="E38" s="192"/>
      <c r="F38" s="191"/>
      <c r="G38" s="11"/>
      <c r="H38" s="12"/>
      <c r="I38" s="13"/>
      <c r="J38" s="13"/>
      <c r="K38" s="16"/>
      <c r="L38" s="22"/>
      <c r="M38" s="21"/>
    </row>
    <row r="39" spans="1:13" ht="12" customHeight="1" x14ac:dyDescent="0.15">
      <c r="A39" s="190">
        <v>18</v>
      </c>
      <c r="B39" s="192" t="str">
        <f>VLOOKUP(A39,[1]U18GSL!$B$2:$E$33,2,0)</f>
        <v>Ｂｙｅ</v>
      </c>
      <c r="C39" s="192"/>
      <c r="D39" s="191" t="s">
        <v>5</v>
      </c>
      <c r="E39" s="192"/>
      <c r="F39" s="191" t="s">
        <v>6</v>
      </c>
      <c r="G39" s="14"/>
      <c r="H39" s="15"/>
      <c r="I39" s="13"/>
      <c r="J39" s="13"/>
      <c r="K39" s="16"/>
      <c r="L39" s="22"/>
      <c r="M39" s="21"/>
    </row>
    <row r="40" spans="1:13" ht="12" customHeight="1" x14ac:dyDescent="0.15">
      <c r="A40" s="190"/>
      <c r="B40" s="192"/>
      <c r="C40" s="192"/>
      <c r="D40" s="191"/>
      <c r="E40" s="192"/>
      <c r="F40" s="191"/>
      <c r="G40" s="4"/>
      <c r="H40" s="16"/>
      <c r="I40" s="12"/>
      <c r="J40" s="13"/>
      <c r="K40" s="16"/>
      <c r="L40" s="22"/>
      <c r="M40" s="21"/>
    </row>
    <row r="41" spans="1:13" ht="12" customHeight="1" x14ac:dyDescent="0.15">
      <c r="A41" s="190">
        <v>19</v>
      </c>
      <c r="B41" s="192">
        <f>VLOOKUP(A41,[1]U18GSL!$B$2:$E$33,2,0)</f>
        <v>3652500</v>
      </c>
      <c r="C41" s="192" t="str">
        <f>VLOOKUP(A41,[1]U18GSL!$B$2:$E$33,3,0)</f>
        <v>福井　綾乃</v>
      </c>
      <c r="D41" s="191" t="s">
        <v>5</v>
      </c>
      <c r="E41" s="192" t="str">
        <f>VLOOKUP(A41,[1]U18GSL!$B$2:$E$33,4,0)</f>
        <v>エースＴＡ</v>
      </c>
      <c r="F41" s="191" t="s">
        <v>6</v>
      </c>
      <c r="G41" s="10"/>
      <c r="H41" s="16"/>
      <c r="I41" s="15"/>
      <c r="J41" s="13"/>
      <c r="K41" s="16"/>
      <c r="L41" s="22"/>
      <c r="M41" s="21"/>
    </row>
    <row r="42" spans="1:13" ht="12" customHeight="1" x14ac:dyDescent="0.15">
      <c r="A42" s="190"/>
      <c r="B42" s="192"/>
      <c r="C42" s="192"/>
      <c r="D42" s="191"/>
      <c r="E42" s="192"/>
      <c r="F42" s="191"/>
      <c r="G42" s="11"/>
      <c r="H42" s="17"/>
      <c r="I42" s="16"/>
      <c r="J42" s="13"/>
      <c r="K42" s="16"/>
      <c r="L42" s="22"/>
      <c r="M42" s="21"/>
    </row>
    <row r="43" spans="1:13" ht="12" customHeight="1" x14ac:dyDescent="0.15">
      <c r="A43" s="190">
        <v>20</v>
      </c>
      <c r="B43" s="192">
        <f>VLOOKUP(A43,[1]U18GSL!$B$2:$E$33,2,0)</f>
        <v>3652579</v>
      </c>
      <c r="C43" s="192" t="str">
        <f>VLOOKUP(A43,[1]U18GSL!$B$2:$E$33,3,0)</f>
        <v>大木　優里</v>
      </c>
      <c r="D43" s="191" t="s">
        <v>5</v>
      </c>
      <c r="E43" s="192" t="str">
        <f>VLOOKUP(A43,[1]U18GSL!$B$2:$E$33,4,0)</f>
        <v>Ａｓｃｈ Ｔ．Ａ</v>
      </c>
      <c r="F43" s="191" t="s">
        <v>6</v>
      </c>
      <c r="G43" s="14"/>
      <c r="H43" s="13"/>
      <c r="I43" s="16"/>
      <c r="J43" s="13"/>
      <c r="K43" s="16"/>
      <c r="L43" s="22"/>
      <c r="M43" s="21"/>
    </row>
    <row r="44" spans="1:13" ht="12" customHeight="1" x14ac:dyDescent="0.15">
      <c r="A44" s="190"/>
      <c r="B44" s="192"/>
      <c r="C44" s="192"/>
      <c r="D44" s="191"/>
      <c r="E44" s="192"/>
      <c r="F44" s="191"/>
      <c r="G44" s="4"/>
      <c r="H44" s="13"/>
      <c r="I44" s="16"/>
      <c r="J44" s="12"/>
      <c r="K44" s="16"/>
      <c r="L44" s="22"/>
      <c r="M44" s="21"/>
    </row>
    <row r="45" spans="1:13" ht="12" customHeight="1" x14ac:dyDescent="0.15">
      <c r="A45" s="190">
        <v>21</v>
      </c>
      <c r="B45" s="192">
        <f>VLOOKUP(A45,[1]U18GSL!$B$2:$E$33,2,0)</f>
        <v>3652474</v>
      </c>
      <c r="C45" s="192" t="str">
        <f>VLOOKUP(A45,[1]U18GSL!$B$2:$E$33,3,0)</f>
        <v>池田　彩音</v>
      </c>
      <c r="D45" s="191" t="s">
        <v>5</v>
      </c>
      <c r="E45" s="192" t="str">
        <f>VLOOKUP(A45,[1]U18GSL!$B$2:$E$33,4,0)</f>
        <v>大洗ビーチＴＣ</v>
      </c>
      <c r="F45" s="191" t="s">
        <v>26</v>
      </c>
      <c r="G45" s="10"/>
      <c r="H45" s="13"/>
      <c r="I45" s="16"/>
      <c r="J45" s="15"/>
      <c r="K45" s="16"/>
      <c r="L45" s="22"/>
      <c r="M45" s="21"/>
    </row>
    <row r="46" spans="1:13" ht="12" customHeight="1" x14ac:dyDescent="0.15">
      <c r="A46" s="190"/>
      <c r="B46" s="192"/>
      <c r="C46" s="192"/>
      <c r="D46" s="191"/>
      <c r="E46" s="192"/>
      <c r="F46" s="191"/>
      <c r="G46" s="11"/>
      <c r="H46" s="12"/>
      <c r="I46" s="16"/>
      <c r="J46" s="16"/>
      <c r="K46" s="16"/>
      <c r="L46" s="22"/>
      <c r="M46" s="21"/>
    </row>
    <row r="47" spans="1:13" ht="12" customHeight="1" x14ac:dyDescent="0.15">
      <c r="A47" s="190">
        <v>22</v>
      </c>
      <c r="B47" s="192">
        <f>VLOOKUP(A47,[1]U18GSL!$B$2:$E$33,2,0)</f>
        <v>3652412</v>
      </c>
      <c r="C47" s="192" t="str">
        <f>VLOOKUP(A47,[1]U18GSL!$B$2:$E$33,3,0)</f>
        <v>齊藤　奈輔</v>
      </c>
      <c r="D47" s="191" t="s">
        <v>5</v>
      </c>
      <c r="E47" s="192" t="str">
        <f>VLOOKUP(A47,[1]U18GSL!$B$2:$E$33,4,0)</f>
        <v>東洋大牛久高</v>
      </c>
      <c r="F47" s="191" t="s">
        <v>26</v>
      </c>
      <c r="G47" s="14"/>
      <c r="H47" s="13"/>
      <c r="I47" s="18"/>
      <c r="J47" s="16"/>
      <c r="K47" s="16"/>
      <c r="L47" s="22"/>
      <c r="M47" s="21"/>
    </row>
    <row r="48" spans="1:13" ht="12" customHeight="1" x14ac:dyDescent="0.15">
      <c r="A48" s="190"/>
      <c r="B48" s="192"/>
      <c r="C48" s="192"/>
      <c r="D48" s="191"/>
      <c r="E48" s="192"/>
      <c r="F48" s="191"/>
      <c r="G48" s="4"/>
      <c r="H48" s="16"/>
      <c r="I48" s="17"/>
      <c r="J48" s="16"/>
      <c r="K48" s="16"/>
      <c r="L48" s="22"/>
      <c r="M48" s="21"/>
    </row>
    <row r="49" spans="1:13" ht="12" customHeight="1" x14ac:dyDescent="0.15">
      <c r="A49" s="190">
        <v>23</v>
      </c>
      <c r="B49" s="192" t="str">
        <f>VLOOKUP(A49,[1]U18GSL!$B$2:$E$33,2,0)</f>
        <v>Ｂｙｅ</v>
      </c>
      <c r="C49" s="192"/>
      <c r="D49" s="191" t="s">
        <v>58</v>
      </c>
      <c r="E49" s="192"/>
      <c r="F49" s="191" t="s">
        <v>6</v>
      </c>
      <c r="G49" s="10"/>
      <c r="H49" s="16"/>
      <c r="I49" s="13"/>
      <c r="J49" s="16"/>
      <c r="K49" s="16"/>
      <c r="L49" s="22"/>
      <c r="M49" s="21"/>
    </row>
    <row r="50" spans="1:13" ht="12" customHeight="1" x14ac:dyDescent="0.15">
      <c r="A50" s="190"/>
      <c r="B50" s="192"/>
      <c r="C50" s="192"/>
      <c r="D50" s="191"/>
      <c r="E50" s="192"/>
      <c r="F50" s="191"/>
      <c r="G50" s="11"/>
      <c r="H50" s="17"/>
      <c r="I50" s="13"/>
      <c r="J50" s="16"/>
      <c r="K50" s="16"/>
      <c r="L50" s="22"/>
      <c r="M50" s="21"/>
    </row>
    <row r="51" spans="1:13" ht="12" customHeight="1" x14ac:dyDescent="0.15">
      <c r="A51" s="190">
        <v>24</v>
      </c>
      <c r="B51" s="192">
        <f>VLOOKUP(A51,[1]U18GSL!$B$2:$E$33,2,0)</f>
        <v>3652349</v>
      </c>
      <c r="C51" s="192" t="str">
        <f>VLOOKUP(A51,[1]U18GSL!$B$2:$E$33,3,0)</f>
        <v>高萩　眞子</v>
      </c>
      <c r="D51" s="191" t="s">
        <v>5</v>
      </c>
      <c r="E51" s="192" t="str">
        <f>VLOOKUP(A51,[1]U18GSL!$B$2:$E$33,4,0)</f>
        <v>ＣＳＪ</v>
      </c>
      <c r="F51" s="191" t="s">
        <v>6</v>
      </c>
      <c r="G51" s="14"/>
      <c r="H51" s="13"/>
      <c r="I51" s="13"/>
      <c r="J51" s="16"/>
      <c r="K51" s="16"/>
      <c r="L51" s="22"/>
      <c r="M51" s="21"/>
    </row>
    <row r="52" spans="1:13" ht="12" customHeight="1" x14ac:dyDescent="0.15">
      <c r="A52" s="190"/>
      <c r="B52" s="192"/>
      <c r="C52" s="192"/>
      <c r="D52" s="191"/>
      <c r="E52" s="192"/>
      <c r="F52" s="191"/>
      <c r="G52" s="4"/>
      <c r="H52" s="13"/>
      <c r="I52" s="13"/>
      <c r="J52" s="16"/>
      <c r="K52" s="17"/>
      <c r="L52" s="22"/>
      <c r="M52" s="21"/>
    </row>
    <row r="53" spans="1:13" ht="12" customHeight="1" x14ac:dyDescent="0.15">
      <c r="A53" s="190">
        <v>25</v>
      </c>
      <c r="B53" s="192">
        <f>VLOOKUP(A53,[1]U18GSL!$B$2:$E$33,2,0)</f>
        <v>3652578</v>
      </c>
      <c r="C53" s="192" t="str">
        <f>VLOOKUP(A53,[1]U18GSL!$B$2:$E$33,3,0)</f>
        <v>露久保　愛美</v>
      </c>
      <c r="D53" s="191" t="s">
        <v>5</v>
      </c>
      <c r="E53" s="192" t="str">
        <f>VLOOKUP(A53,[1]U18GSL!$B$2:$E$33,4,0)</f>
        <v>取手聖徳高</v>
      </c>
      <c r="F53" s="191" t="s">
        <v>6</v>
      </c>
      <c r="G53" s="10"/>
      <c r="H53" s="13"/>
      <c r="I53" s="13"/>
      <c r="J53" s="16"/>
      <c r="K53" s="13"/>
      <c r="L53" s="22"/>
      <c r="M53" s="21"/>
    </row>
    <row r="54" spans="1:13" ht="12" customHeight="1" x14ac:dyDescent="0.15">
      <c r="A54" s="190"/>
      <c r="B54" s="192"/>
      <c r="C54" s="192"/>
      <c r="D54" s="191"/>
      <c r="E54" s="192"/>
      <c r="F54" s="191"/>
      <c r="G54" s="11"/>
      <c r="H54" s="12"/>
      <c r="I54" s="13"/>
      <c r="J54" s="16"/>
      <c r="K54" s="13"/>
      <c r="L54" s="22"/>
      <c r="M54" s="21"/>
    </row>
    <row r="55" spans="1:13" ht="12" customHeight="1" x14ac:dyDescent="0.15">
      <c r="A55" s="190">
        <v>26</v>
      </c>
      <c r="B55" s="192" t="str">
        <f>VLOOKUP(A55,[1]U18GSL!$B$2:$E$33,2,0)</f>
        <v>Ｂｙｅ</v>
      </c>
      <c r="C55" s="192"/>
      <c r="D55" s="191" t="s">
        <v>25</v>
      </c>
      <c r="E55" s="192"/>
      <c r="F55" s="191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 x14ac:dyDescent="0.15">
      <c r="A56" s="190"/>
      <c r="B56" s="192"/>
      <c r="C56" s="192"/>
      <c r="D56" s="191"/>
      <c r="E56" s="192"/>
      <c r="F56" s="191"/>
      <c r="G56" s="4"/>
      <c r="H56" s="16"/>
      <c r="I56" s="12"/>
      <c r="J56" s="16"/>
      <c r="K56" s="13"/>
      <c r="L56" s="22"/>
      <c r="M56" s="21"/>
    </row>
    <row r="57" spans="1:13" ht="12" customHeight="1" x14ac:dyDescent="0.15">
      <c r="A57" s="190">
        <v>27</v>
      </c>
      <c r="B57" s="192">
        <f>VLOOKUP(A57,[1]U18GSL!$B$2:$E$33,2,0)</f>
        <v>3652416</v>
      </c>
      <c r="C57" s="192" t="str">
        <f>VLOOKUP(A57,[1]U18GSL!$B$2:$E$33,3,0)</f>
        <v>五位渕　羽奈子</v>
      </c>
      <c r="D57" s="191" t="s">
        <v>5</v>
      </c>
      <c r="E57" s="192" t="str">
        <f>VLOOKUP(A57,[1]U18GSL!$B$2:$E$33,4,0)</f>
        <v>三笠ＴＳ</v>
      </c>
      <c r="F57" s="191" t="s">
        <v>26</v>
      </c>
      <c r="G57" s="10"/>
      <c r="H57" s="16"/>
      <c r="I57" s="15"/>
      <c r="J57" s="16"/>
      <c r="K57" s="13"/>
      <c r="L57" s="22"/>
      <c r="M57" s="21"/>
    </row>
    <row r="58" spans="1:13" ht="12" customHeight="1" x14ac:dyDescent="0.15">
      <c r="A58" s="190"/>
      <c r="B58" s="192"/>
      <c r="C58" s="192"/>
      <c r="D58" s="191"/>
      <c r="E58" s="192"/>
      <c r="F58" s="191"/>
      <c r="G58" s="11"/>
      <c r="H58" s="17"/>
      <c r="I58" s="16"/>
      <c r="J58" s="16"/>
      <c r="K58" s="13"/>
      <c r="L58" s="22"/>
      <c r="M58" s="21"/>
    </row>
    <row r="59" spans="1:13" ht="12" customHeight="1" x14ac:dyDescent="0.15">
      <c r="A59" s="190">
        <v>28</v>
      </c>
      <c r="B59" s="192">
        <f>VLOOKUP(A59,[1]U18GSL!$B$2:$E$33,2,0)</f>
        <v>3652687</v>
      </c>
      <c r="C59" s="192" t="str">
        <f>VLOOKUP(A59,[1]U18GSL!$B$2:$E$33,3,0)</f>
        <v>柴田　もえぎ</v>
      </c>
      <c r="D59" s="191" t="s">
        <v>5</v>
      </c>
      <c r="E59" s="192" t="str">
        <f>VLOOKUP(A59,[1]U18GSL!$B$2:$E$33,4,0)</f>
        <v>茨キリ</v>
      </c>
      <c r="F59" s="191" t="s">
        <v>6</v>
      </c>
      <c r="G59" s="14"/>
      <c r="H59" s="13"/>
      <c r="I59" s="16"/>
      <c r="J59" s="16"/>
      <c r="K59" s="13"/>
      <c r="L59" s="22"/>
      <c r="M59" s="21"/>
    </row>
    <row r="60" spans="1:13" ht="12" customHeight="1" x14ac:dyDescent="0.15">
      <c r="A60" s="190"/>
      <c r="B60" s="192"/>
      <c r="C60" s="192"/>
      <c r="D60" s="191"/>
      <c r="E60" s="192"/>
      <c r="F60" s="191"/>
      <c r="G60" s="4"/>
      <c r="H60" s="13"/>
      <c r="I60" s="16"/>
      <c r="J60" s="17"/>
      <c r="K60" s="13"/>
      <c r="L60" s="22"/>
      <c r="M60" s="21"/>
    </row>
    <row r="61" spans="1:13" ht="12" customHeight="1" x14ac:dyDescent="0.15">
      <c r="A61" s="190">
        <v>29</v>
      </c>
      <c r="B61" s="192">
        <f>VLOOKUP(A61,[1]U18GSL!$B$2:$E$33,2,0)</f>
        <v>3652648</v>
      </c>
      <c r="C61" s="192" t="str">
        <f>VLOOKUP(A61,[1]U18GSL!$B$2:$E$33,3,0)</f>
        <v>奥野矢　莉沙</v>
      </c>
      <c r="D61" s="191" t="s">
        <v>58</v>
      </c>
      <c r="E61" s="192" t="str">
        <f>VLOOKUP(A61,[1]U18GSL!$B$2:$E$33,4,0)</f>
        <v>東洋大牛久高</v>
      </c>
      <c r="F61" s="191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 x14ac:dyDescent="0.15">
      <c r="A62" s="190"/>
      <c r="B62" s="192"/>
      <c r="C62" s="192"/>
      <c r="D62" s="191"/>
      <c r="E62" s="192"/>
      <c r="F62" s="191"/>
      <c r="G62" s="11"/>
      <c r="H62" s="12"/>
      <c r="I62" s="16"/>
      <c r="J62" s="13"/>
      <c r="K62" s="13"/>
      <c r="L62" s="22"/>
      <c r="M62" s="21"/>
    </row>
    <row r="63" spans="1:13" ht="12" customHeight="1" x14ac:dyDescent="0.15">
      <c r="A63" s="190">
        <v>30</v>
      </c>
      <c r="B63" s="192">
        <f>VLOOKUP(A63,[1]U18GSL!$B$2:$E$33,2,0)</f>
        <v>3652361</v>
      </c>
      <c r="C63" s="192" t="str">
        <f>VLOOKUP(A63,[1]U18GSL!$B$2:$E$33,3,0)</f>
        <v>浅川　夏絵手</v>
      </c>
      <c r="D63" s="191" t="s">
        <v>58</v>
      </c>
      <c r="E63" s="192" t="str">
        <f>VLOOKUP(A63,[1]U18GSL!$B$2:$E$33,4,0)</f>
        <v>Ａｓｃｈ Ｔ．Ａ</v>
      </c>
      <c r="F63" s="191" t="s">
        <v>59</v>
      </c>
      <c r="G63" s="14"/>
      <c r="H63" s="13"/>
      <c r="I63" s="18"/>
      <c r="J63" s="13"/>
      <c r="K63" s="13"/>
      <c r="L63" s="22"/>
      <c r="M63" s="21"/>
    </row>
    <row r="64" spans="1:13" ht="12" customHeight="1" x14ac:dyDescent="0.15">
      <c r="A64" s="190"/>
      <c r="B64" s="192"/>
      <c r="C64" s="192"/>
      <c r="D64" s="191"/>
      <c r="E64" s="192"/>
      <c r="F64" s="191"/>
      <c r="G64" s="4"/>
      <c r="H64" s="16"/>
      <c r="I64" s="17"/>
      <c r="J64" s="13"/>
      <c r="K64" s="13"/>
      <c r="L64" s="22"/>
      <c r="M64" s="21"/>
    </row>
    <row r="65" spans="1:13" ht="12" customHeight="1" x14ac:dyDescent="0.15">
      <c r="A65" s="190">
        <v>31</v>
      </c>
      <c r="B65" s="192" t="str">
        <f>VLOOKUP(A65,[1]U18GSL!$B$2:$E$33,2,0)</f>
        <v>Ｂｙｅ</v>
      </c>
      <c r="C65" s="192"/>
      <c r="D65" s="191" t="s">
        <v>5</v>
      </c>
      <c r="E65" s="192"/>
      <c r="F65" s="191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 x14ac:dyDescent="0.15">
      <c r="A66" s="190"/>
      <c r="B66" s="192"/>
      <c r="C66" s="192"/>
      <c r="D66" s="191"/>
      <c r="E66" s="192"/>
      <c r="F66" s="191"/>
      <c r="G66" s="11"/>
      <c r="H66" s="17"/>
      <c r="I66" s="13"/>
      <c r="J66" s="13"/>
      <c r="K66" s="13"/>
      <c r="L66" s="22"/>
      <c r="M66" s="21"/>
    </row>
    <row r="67" spans="1:13" ht="12" customHeight="1" x14ac:dyDescent="0.15">
      <c r="A67" s="190">
        <v>32</v>
      </c>
      <c r="B67" s="192">
        <f>VLOOKUP(A67,[1]U18GSL!$B$2:$E$33,2,0)</f>
        <v>3652348</v>
      </c>
      <c r="C67" s="192" t="str">
        <f>VLOOKUP(A67,[1]U18GSL!$B$2:$E$33,3,0)</f>
        <v>塚田　結</v>
      </c>
      <c r="D67" s="191" t="s">
        <v>5</v>
      </c>
      <c r="E67" s="192" t="str">
        <f>VLOOKUP(A67,[1]U18GSL!$B$2:$E$33,4,0)</f>
        <v>ＣＳＪ</v>
      </c>
      <c r="F67" s="191" t="s">
        <v>6</v>
      </c>
      <c r="G67" s="14"/>
      <c r="H67" s="13"/>
      <c r="I67" s="13"/>
      <c r="J67" s="13"/>
      <c r="K67" s="13"/>
      <c r="L67" s="22"/>
      <c r="M67" s="21"/>
    </row>
    <row r="68" spans="1:13" ht="12" customHeight="1" x14ac:dyDescent="0.15">
      <c r="A68" s="190"/>
      <c r="B68" s="192"/>
      <c r="C68" s="192"/>
      <c r="D68" s="191"/>
      <c r="E68" s="192"/>
      <c r="F68" s="191"/>
      <c r="G68" s="4"/>
      <c r="H68" s="4"/>
      <c r="I68" s="4"/>
      <c r="J68" s="4"/>
      <c r="K68" s="4"/>
      <c r="L68" s="21"/>
      <c r="M68" s="21"/>
    </row>
    <row r="69" spans="1:13" x14ac:dyDescent="0.15">
      <c r="M69" s="23"/>
    </row>
  </sheetData>
  <mergeCells count="182"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 x14ac:dyDescent="0.15">
      <c r="A1" s="186" t="s">
        <v>263</v>
      </c>
      <c r="B1" s="187"/>
      <c r="C1" s="187"/>
      <c r="D1" s="187"/>
      <c r="E1" s="187"/>
      <c r="F1" s="3"/>
    </row>
    <row r="2" spans="1:11" ht="17.25" x14ac:dyDescent="0.15">
      <c r="A2" s="186" t="s">
        <v>264</v>
      </c>
      <c r="B2" s="187"/>
      <c r="C2" s="187"/>
      <c r="D2" s="187"/>
      <c r="E2" s="187"/>
    </row>
    <row r="3" spans="1:11" ht="14.25" x14ac:dyDescent="0.15">
      <c r="G3" s="1">
        <v>1</v>
      </c>
      <c r="H3" s="184" t="s">
        <v>2</v>
      </c>
      <c r="I3" s="184" t="s">
        <v>3</v>
      </c>
      <c r="J3" s="185" t="s">
        <v>4</v>
      </c>
      <c r="K3" s="185" t="s">
        <v>111</v>
      </c>
    </row>
    <row r="4" spans="1:11" ht="13.5" customHeight="1" x14ac:dyDescent="0.15">
      <c r="A4" s="196">
        <v>1</v>
      </c>
      <c r="B4" s="197">
        <f>VLOOKUP(A4,[1]U18GDL!$B$2:$H$17,2,0)</f>
        <v>3652177</v>
      </c>
      <c r="C4" s="199" t="str">
        <f>VLOOKUP(A4,[1]U18GDL!$B$2:$H$17,3,0)</f>
        <v>大塚　藍奈</v>
      </c>
      <c r="D4" s="197" t="s">
        <v>5</v>
      </c>
      <c r="E4" s="199" t="str">
        <f>VLOOKUP(A4,[1]U18GDL!$B$2:$H$17,4,0)</f>
        <v>東洋大牛久高</v>
      </c>
      <c r="F4" s="198" t="s">
        <v>6</v>
      </c>
      <c r="G4" s="27"/>
      <c r="H4" s="27"/>
    </row>
    <row r="5" spans="1:11" ht="13.5" customHeight="1" x14ac:dyDescent="0.15">
      <c r="A5" s="196"/>
      <c r="B5" s="197"/>
      <c r="C5" s="199"/>
      <c r="D5" s="197"/>
      <c r="E5" s="199"/>
      <c r="F5" s="198"/>
      <c r="G5" s="27"/>
      <c r="H5" s="27"/>
    </row>
    <row r="6" spans="1:11" ht="13.5" customHeight="1" x14ac:dyDescent="0.15">
      <c r="A6" s="196"/>
      <c r="B6" s="193">
        <f>VLOOKUP(A4,[1]U18GDL!$B$2:$H$17,5,0)</f>
        <v>3652420</v>
      </c>
      <c r="C6" s="193" t="str">
        <f>VLOOKUP(A4,[1]U18GDL!$B$2:$H$17,6,0)</f>
        <v>園城　海遥</v>
      </c>
      <c r="D6" s="193" t="s">
        <v>5</v>
      </c>
      <c r="E6" s="193" t="str">
        <f>VLOOKUP(A4,[1]U18GDL!$B$2:$H$17,7,0)</f>
        <v>東洋大牛久高</v>
      </c>
      <c r="F6" s="194" t="s">
        <v>6</v>
      </c>
      <c r="G6" s="28"/>
      <c r="H6" s="27"/>
    </row>
    <row r="7" spans="1:11" ht="13.5" customHeight="1" x14ac:dyDescent="0.15">
      <c r="A7" s="196"/>
      <c r="B7" s="193"/>
      <c r="C7" s="193"/>
      <c r="D7" s="193"/>
      <c r="E7" s="193"/>
      <c r="F7" s="194"/>
      <c r="G7" s="29"/>
      <c r="H7" s="30"/>
    </row>
    <row r="8" spans="1:11" ht="13.5" customHeight="1" x14ac:dyDescent="0.15">
      <c r="A8" s="196">
        <v>2</v>
      </c>
      <c r="B8" s="195" t="str">
        <f>VLOOKUP(A8,[1]U18GDL!$B$2:$H$17,2,0)</f>
        <v>Ｂｙｅ</v>
      </c>
      <c r="C8" s="195"/>
      <c r="D8" s="197" t="s">
        <v>5</v>
      </c>
      <c r="E8" s="197"/>
      <c r="F8" s="198" t="s">
        <v>6</v>
      </c>
      <c r="G8" s="29"/>
      <c r="H8" s="28"/>
    </row>
    <row r="9" spans="1:11" ht="13.5" customHeight="1" x14ac:dyDescent="0.15">
      <c r="A9" s="196"/>
      <c r="B9" s="195"/>
      <c r="C9" s="195"/>
      <c r="D9" s="197"/>
      <c r="E9" s="197"/>
      <c r="F9" s="198"/>
      <c r="G9" s="31"/>
      <c r="H9" s="29"/>
    </row>
    <row r="10" spans="1:11" ht="13.5" customHeight="1" x14ac:dyDescent="0.15">
      <c r="A10" s="196"/>
      <c r="B10" s="195"/>
      <c r="C10" s="195"/>
      <c r="D10" s="193" t="s">
        <v>5</v>
      </c>
      <c r="E10" s="193"/>
      <c r="F10" s="194" t="s">
        <v>6</v>
      </c>
      <c r="G10" s="32"/>
      <c r="H10" s="29"/>
    </row>
    <row r="11" spans="1:11" ht="13.5" customHeight="1" x14ac:dyDescent="0.15">
      <c r="A11" s="196"/>
      <c r="B11" s="195"/>
      <c r="C11" s="195"/>
      <c r="D11" s="193"/>
      <c r="E11" s="193"/>
      <c r="F11" s="194"/>
      <c r="G11" s="32"/>
      <c r="H11" s="29"/>
      <c r="I11" s="33"/>
    </row>
    <row r="12" spans="1:11" ht="13.5" customHeight="1" x14ac:dyDescent="0.15">
      <c r="A12" s="196">
        <v>3</v>
      </c>
      <c r="B12" s="197">
        <f>VLOOKUP(A12,[1]U18GDL!$B$2:$H$17,2,0)</f>
        <v>3652687</v>
      </c>
      <c r="C12" s="197" t="str">
        <f>VLOOKUP(A12,[1]U18GDL!$B$2:$H$17,3,0)</f>
        <v>柴田　もえぎ</v>
      </c>
      <c r="D12" s="197" t="s">
        <v>5</v>
      </c>
      <c r="E12" s="197" t="str">
        <f>VLOOKUP(A12,[1]U18GDL!$B$2:$H$17,4,0)</f>
        <v>茨キリ</v>
      </c>
      <c r="F12" s="198" t="s">
        <v>6</v>
      </c>
      <c r="G12" s="27"/>
      <c r="H12" s="29"/>
      <c r="I12" s="34"/>
    </row>
    <row r="13" spans="1:11" ht="13.5" customHeight="1" x14ac:dyDescent="0.15">
      <c r="A13" s="196"/>
      <c r="B13" s="197"/>
      <c r="C13" s="197"/>
      <c r="D13" s="197"/>
      <c r="E13" s="197"/>
      <c r="F13" s="198"/>
      <c r="G13" s="36"/>
      <c r="H13" s="29"/>
      <c r="I13" s="37"/>
    </row>
    <row r="14" spans="1:11" ht="13.5" customHeight="1" x14ac:dyDescent="0.15">
      <c r="A14" s="196"/>
      <c r="B14" s="193">
        <f>VLOOKUP(A12,[1]U18GDL!$B$2:$H$17,5,0)</f>
        <v>3652474</v>
      </c>
      <c r="C14" s="193" t="str">
        <f>VLOOKUP(A12,[1]U18GDL!$B$2:$H$17,6,0)</f>
        <v>池田　彩音</v>
      </c>
      <c r="D14" s="193" t="s">
        <v>112</v>
      </c>
      <c r="E14" s="193" t="str">
        <f>VLOOKUP(A12,[1]U18GDL!$B$2:$H$17,7,0)</f>
        <v>大洗ビーチＴＣ</v>
      </c>
      <c r="F14" s="194" t="s">
        <v>6</v>
      </c>
      <c r="G14" s="28"/>
      <c r="H14" s="38"/>
      <c r="I14" s="37"/>
    </row>
    <row r="15" spans="1:11" ht="13.5" customHeight="1" x14ac:dyDescent="0.15">
      <c r="A15" s="196"/>
      <c r="B15" s="193"/>
      <c r="C15" s="193"/>
      <c r="D15" s="193"/>
      <c r="E15" s="193"/>
      <c r="F15" s="194"/>
      <c r="G15" s="29"/>
      <c r="H15" s="39"/>
      <c r="I15" s="37"/>
    </row>
    <row r="16" spans="1:11" ht="13.5" customHeight="1" x14ac:dyDescent="0.15">
      <c r="A16" s="196">
        <v>4</v>
      </c>
      <c r="B16" s="195" t="str">
        <f>VLOOKUP(A16,[1]U18GDL!$B$2:$H$17,2,0)</f>
        <v>Ｂｙｅ</v>
      </c>
      <c r="C16" s="195"/>
      <c r="D16" s="197" t="s">
        <v>5</v>
      </c>
      <c r="E16" s="197"/>
      <c r="F16" s="198" t="s">
        <v>6</v>
      </c>
      <c r="G16" s="29"/>
      <c r="H16" s="27"/>
      <c r="I16" s="37"/>
    </row>
    <row r="17" spans="1:10" ht="13.5" customHeight="1" x14ac:dyDescent="0.15">
      <c r="A17" s="196"/>
      <c r="B17" s="195"/>
      <c r="C17" s="195"/>
      <c r="D17" s="197"/>
      <c r="E17" s="197"/>
      <c r="F17" s="198"/>
      <c r="G17" s="31"/>
      <c r="H17" s="27"/>
      <c r="I17" s="37"/>
    </row>
    <row r="18" spans="1:10" ht="13.5" customHeight="1" x14ac:dyDescent="0.15">
      <c r="A18" s="196"/>
      <c r="B18" s="195"/>
      <c r="C18" s="195"/>
      <c r="D18" s="193" t="s">
        <v>5</v>
      </c>
      <c r="E18" s="193"/>
      <c r="F18" s="194" t="s">
        <v>6</v>
      </c>
      <c r="G18" s="27"/>
      <c r="H18" s="27"/>
      <c r="I18" s="37"/>
    </row>
    <row r="19" spans="1:10" ht="13.5" customHeight="1" x14ac:dyDescent="0.15">
      <c r="A19" s="196"/>
      <c r="B19" s="195"/>
      <c r="C19" s="195"/>
      <c r="D19" s="193"/>
      <c r="E19" s="193"/>
      <c r="F19" s="194"/>
      <c r="G19" s="27"/>
      <c r="H19" s="27"/>
      <c r="I19" s="37"/>
      <c r="J19" s="40"/>
    </row>
    <row r="20" spans="1:10" ht="13.5" customHeight="1" x14ac:dyDescent="0.15">
      <c r="A20" s="196">
        <v>5</v>
      </c>
      <c r="B20" s="197">
        <f>VLOOKUP(A20,[1]U18GDL!$B$2:$H$17,2,0)</f>
        <v>3652578</v>
      </c>
      <c r="C20" s="197" t="str">
        <f>VLOOKUP(A20,[1]U18GDL!$B$2:$H$17,3,0)</f>
        <v>露久保　愛美</v>
      </c>
      <c r="D20" s="197" t="s">
        <v>5</v>
      </c>
      <c r="E20" s="197" t="str">
        <f>VLOOKUP(A20,[1]U18GDL!$B$2:$H$17,4,0)</f>
        <v>取手聖徳高</v>
      </c>
      <c r="F20" s="198" t="s">
        <v>6</v>
      </c>
      <c r="G20" s="27"/>
      <c r="H20" s="27"/>
      <c r="I20" s="37"/>
      <c r="J20" s="34"/>
    </row>
    <row r="21" spans="1:10" ht="13.5" customHeight="1" x14ac:dyDescent="0.15">
      <c r="A21" s="196"/>
      <c r="B21" s="197"/>
      <c r="C21" s="197"/>
      <c r="D21" s="197"/>
      <c r="E21" s="197"/>
      <c r="F21" s="198"/>
      <c r="G21" s="36"/>
      <c r="H21" s="27"/>
      <c r="I21" s="37"/>
      <c r="J21" s="37"/>
    </row>
    <row r="22" spans="1:10" ht="13.5" customHeight="1" x14ac:dyDescent="0.15">
      <c r="A22" s="196"/>
      <c r="B22" s="193">
        <f>VLOOKUP(A20,[1]U18GDL!$B$2:$H$17,5,0)</f>
        <v>3652361</v>
      </c>
      <c r="C22" s="193" t="str">
        <f>VLOOKUP(A20,[1]U18GDL!$B$2:$H$17,6,0)</f>
        <v>浅川　夏絵手</v>
      </c>
      <c r="D22" s="193" t="s">
        <v>5</v>
      </c>
      <c r="E22" s="193" t="str">
        <f>VLOOKUP(A20,[1]U18GDL!$B$2:$H$17,7,0)</f>
        <v>Ａｓｃｈ Ｔ．Ａ</v>
      </c>
      <c r="F22" s="194" t="s">
        <v>6</v>
      </c>
      <c r="G22" s="28"/>
      <c r="H22" s="27"/>
      <c r="I22" s="37"/>
      <c r="J22" s="37"/>
    </row>
    <row r="23" spans="1:10" ht="13.5" customHeight="1" x14ac:dyDescent="0.15">
      <c r="A23" s="196"/>
      <c r="B23" s="193"/>
      <c r="C23" s="193"/>
      <c r="D23" s="193"/>
      <c r="E23" s="193"/>
      <c r="F23" s="194"/>
      <c r="G23" s="29"/>
      <c r="H23" s="41"/>
      <c r="I23" s="37"/>
      <c r="J23" s="37"/>
    </row>
    <row r="24" spans="1:10" ht="13.5" customHeight="1" x14ac:dyDescent="0.15">
      <c r="A24" s="196">
        <v>6</v>
      </c>
      <c r="B24" s="195" t="str">
        <f>VLOOKUP(A24,[1]U18GDL!$B$2:$H$17,2,0)</f>
        <v>Ｂｙｅ</v>
      </c>
      <c r="C24" s="195"/>
      <c r="D24" s="197" t="s">
        <v>5</v>
      </c>
      <c r="E24" s="197"/>
      <c r="F24" s="198" t="s">
        <v>6</v>
      </c>
      <c r="G24" s="29"/>
      <c r="H24" s="28"/>
      <c r="I24" s="37"/>
      <c r="J24" s="37"/>
    </row>
    <row r="25" spans="1:10" ht="13.5" customHeight="1" x14ac:dyDescent="0.15">
      <c r="A25" s="196"/>
      <c r="B25" s="195"/>
      <c r="C25" s="195"/>
      <c r="D25" s="197"/>
      <c r="E25" s="197"/>
      <c r="F25" s="198"/>
      <c r="G25" s="31"/>
      <c r="H25" s="29"/>
      <c r="I25" s="37"/>
      <c r="J25" s="37"/>
    </row>
    <row r="26" spans="1:10" ht="13.5" customHeight="1" x14ac:dyDescent="0.15">
      <c r="A26" s="196"/>
      <c r="B26" s="195"/>
      <c r="C26" s="195"/>
      <c r="D26" s="193" t="s">
        <v>5</v>
      </c>
      <c r="E26" s="193"/>
      <c r="F26" s="194" t="s">
        <v>6</v>
      </c>
      <c r="G26" s="32"/>
      <c r="H26" s="29"/>
      <c r="I26" s="37"/>
      <c r="J26" s="37"/>
    </row>
    <row r="27" spans="1:10" ht="13.5" customHeight="1" x14ac:dyDescent="0.15">
      <c r="A27" s="196"/>
      <c r="B27" s="195"/>
      <c r="C27" s="195"/>
      <c r="D27" s="193"/>
      <c r="E27" s="193"/>
      <c r="F27" s="194"/>
      <c r="G27" s="32"/>
      <c r="H27" s="29"/>
      <c r="I27" s="40"/>
      <c r="J27" s="42"/>
    </row>
    <row r="28" spans="1:10" ht="13.5" customHeight="1" x14ac:dyDescent="0.15">
      <c r="A28" s="196">
        <v>7</v>
      </c>
      <c r="B28" s="197">
        <f>VLOOKUP(A28,[1]U18GDL!$B$2:$H$17,2,0)</f>
        <v>3652478</v>
      </c>
      <c r="C28" s="197" t="str">
        <f>VLOOKUP(A28,[1]U18GDL!$B$2:$H$17,3,0)</f>
        <v>宮﨑　あかね</v>
      </c>
      <c r="D28" s="197" t="s">
        <v>5</v>
      </c>
      <c r="E28" s="197" t="str">
        <f>VLOOKUP(A28,[1]U18GDL!$B$2:$H$17,4,0)</f>
        <v>エースＴＡ</v>
      </c>
      <c r="F28" s="198" t="s">
        <v>6</v>
      </c>
      <c r="G28" s="27"/>
      <c r="H28" s="29"/>
      <c r="J28" s="37"/>
    </row>
    <row r="29" spans="1:10" ht="13.5" customHeight="1" x14ac:dyDescent="0.15">
      <c r="A29" s="196"/>
      <c r="B29" s="197"/>
      <c r="C29" s="197"/>
      <c r="D29" s="197"/>
      <c r="E29" s="197"/>
      <c r="F29" s="198"/>
      <c r="G29" s="36"/>
      <c r="H29" s="29"/>
      <c r="J29" s="37"/>
    </row>
    <row r="30" spans="1:10" ht="13.5" customHeight="1" x14ac:dyDescent="0.15">
      <c r="A30" s="196"/>
      <c r="B30" s="193">
        <f>VLOOKUP(A28,[1]U18GDL!$B$2:$H$17,5,0)</f>
        <v>3652633</v>
      </c>
      <c r="C30" s="193" t="str">
        <f>VLOOKUP(A28,[1]U18GDL!$B$2:$H$17,6,0)</f>
        <v>酒井　美優</v>
      </c>
      <c r="D30" s="193" t="s">
        <v>5</v>
      </c>
      <c r="E30" s="193" t="str">
        <f>VLOOKUP(A28,[1]U18GDL!$B$2:$H$17,7,0)</f>
        <v>茨キリ</v>
      </c>
      <c r="F30" s="194" t="s">
        <v>6</v>
      </c>
      <c r="G30" s="28"/>
      <c r="H30" s="38"/>
      <c r="J30" s="37"/>
    </row>
    <row r="31" spans="1:10" ht="13.5" customHeight="1" x14ac:dyDescent="0.15">
      <c r="A31" s="196"/>
      <c r="B31" s="193"/>
      <c r="C31" s="193"/>
      <c r="D31" s="193"/>
      <c r="E31" s="193"/>
      <c r="F31" s="194"/>
      <c r="G31" s="29"/>
      <c r="H31" s="43"/>
      <c r="J31" s="37"/>
    </row>
    <row r="32" spans="1:10" ht="13.5" customHeight="1" x14ac:dyDescent="0.15">
      <c r="A32" s="196">
        <v>8</v>
      </c>
      <c r="B32" s="195" t="str">
        <f>VLOOKUP(A32,[1]U18GDL!$B$2:$H$17,2,0)</f>
        <v>Ｂｙｅ</v>
      </c>
      <c r="C32" s="195"/>
      <c r="D32" s="197" t="s">
        <v>5</v>
      </c>
      <c r="E32" s="197"/>
      <c r="F32" s="198" t="s">
        <v>6</v>
      </c>
      <c r="G32" s="29"/>
      <c r="H32" s="27"/>
      <c r="J32" s="37"/>
    </row>
    <row r="33" spans="1:12" ht="10.5" customHeight="1" x14ac:dyDescent="0.15">
      <c r="A33" s="196"/>
      <c r="B33" s="195"/>
      <c r="C33" s="195"/>
      <c r="D33" s="197"/>
      <c r="E33" s="197"/>
      <c r="F33" s="198"/>
      <c r="G33" s="31"/>
      <c r="H33" s="27"/>
      <c r="J33" s="37"/>
    </row>
    <row r="34" spans="1:12" ht="10.5" customHeight="1" x14ac:dyDescent="0.15">
      <c r="A34" s="196"/>
      <c r="B34" s="195"/>
      <c r="C34" s="195"/>
      <c r="D34" s="193" t="s">
        <v>5</v>
      </c>
      <c r="E34" s="193"/>
      <c r="F34" s="194" t="s">
        <v>6</v>
      </c>
      <c r="G34" s="27"/>
      <c r="H34" s="27"/>
      <c r="J34" s="37"/>
    </row>
    <row r="35" spans="1:12" ht="10.5" customHeight="1" x14ac:dyDescent="0.15">
      <c r="A35" s="196"/>
      <c r="B35" s="195"/>
      <c r="C35" s="195"/>
      <c r="D35" s="193"/>
      <c r="E35" s="193"/>
      <c r="F35" s="194"/>
      <c r="G35" s="27"/>
      <c r="H35" s="27"/>
      <c r="J35" s="37"/>
      <c r="K35" s="40"/>
    </row>
    <row r="36" spans="1:12" ht="10.5" customHeight="1" x14ac:dyDescent="0.15">
      <c r="A36" s="196">
        <v>9</v>
      </c>
      <c r="B36" s="197">
        <f>VLOOKUP(A36,[1]U18GDL!$B$2:$H$17,2,0)</f>
        <v>3652493</v>
      </c>
      <c r="C36" s="197" t="str">
        <f>VLOOKUP(A36,[1]U18GDL!$B$2:$H$17,3,0)</f>
        <v>江頭　美紅</v>
      </c>
      <c r="D36" s="197" t="s">
        <v>5</v>
      </c>
      <c r="E36" s="197" t="str">
        <f>VLOOKUP(A36,[1]U18GDL!$B$2:$H$17,4,0)</f>
        <v>取手聖徳高</v>
      </c>
      <c r="F36" s="198" t="s">
        <v>6</v>
      </c>
      <c r="G36" s="27"/>
      <c r="H36" s="27"/>
      <c r="J36" s="37"/>
      <c r="K36" s="44"/>
      <c r="L36" s="23"/>
    </row>
    <row r="37" spans="1:12" ht="10.5" customHeight="1" x14ac:dyDescent="0.15">
      <c r="A37" s="196"/>
      <c r="B37" s="197"/>
      <c r="C37" s="197"/>
      <c r="D37" s="197"/>
      <c r="E37" s="197"/>
      <c r="F37" s="198"/>
      <c r="G37" s="36"/>
      <c r="H37" s="27"/>
      <c r="J37" s="37"/>
      <c r="K37" s="45"/>
      <c r="L37" s="23"/>
    </row>
    <row r="38" spans="1:12" ht="10.5" customHeight="1" x14ac:dyDescent="0.15">
      <c r="A38" s="196"/>
      <c r="B38" s="193">
        <f>VLOOKUP(A36,[1]U18GDL!$B$2:$H$17,5,0)</f>
        <v>3652652</v>
      </c>
      <c r="C38" s="193" t="str">
        <f>VLOOKUP(A36,[1]U18GDL!$B$2:$H$17,6,0)</f>
        <v>徳澤　ゆきの</v>
      </c>
      <c r="D38" s="193" t="s">
        <v>5</v>
      </c>
      <c r="E38" s="193" t="str">
        <f>VLOOKUP(A36,[1]U18GDL!$B$2:$H$17,7,0)</f>
        <v>霞ヶ浦高</v>
      </c>
      <c r="F38" s="194" t="s">
        <v>6</v>
      </c>
      <c r="G38" s="28"/>
      <c r="H38" s="27"/>
      <c r="J38" s="37"/>
      <c r="K38" s="45"/>
      <c r="L38" s="23"/>
    </row>
    <row r="39" spans="1:12" ht="10.5" customHeight="1" x14ac:dyDescent="0.15">
      <c r="A39" s="196"/>
      <c r="B39" s="193"/>
      <c r="C39" s="193"/>
      <c r="D39" s="193"/>
      <c r="E39" s="193"/>
      <c r="F39" s="194"/>
      <c r="G39" s="29"/>
      <c r="H39" s="41"/>
      <c r="J39" s="37"/>
      <c r="K39" s="45"/>
      <c r="L39" s="23"/>
    </row>
    <row r="40" spans="1:12" ht="10.5" customHeight="1" x14ac:dyDescent="0.15">
      <c r="A40" s="196">
        <v>10</v>
      </c>
      <c r="B40" s="197">
        <f>VLOOKUP(A40,[1]U18GDL!$B$2:$H$17,2,0)</f>
        <v>3652412</v>
      </c>
      <c r="C40" s="197" t="str">
        <f>VLOOKUP(A40,[1]U18GDL!$B$2:$H$17,3,0)</f>
        <v>齊藤　奈輔</v>
      </c>
      <c r="D40" s="197" t="s">
        <v>5</v>
      </c>
      <c r="E40" s="197" t="str">
        <f>VLOOKUP(A40,[1]U18GDL!$B$2:$H$17,4,0)</f>
        <v>東洋大牛久高</v>
      </c>
      <c r="F40" s="198" t="s">
        <v>6</v>
      </c>
      <c r="G40" s="29"/>
      <c r="H40" s="28"/>
      <c r="J40" s="37"/>
      <c r="K40" s="45"/>
      <c r="L40" s="23"/>
    </row>
    <row r="41" spans="1:12" ht="10.5" customHeight="1" x14ac:dyDescent="0.15">
      <c r="A41" s="196"/>
      <c r="B41" s="197"/>
      <c r="C41" s="197"/>
      <c r="D41" s="197"/>
      <c r="E41" s="197"/>
      <c r="F41" s="198"/>
      <c r="G41" s="31"/>
      <c r="H41" s="29"/>
      <c r="J41" s="37"/>
      <c r="K41" s="45"/>
      <c r="L41" s="23"/>
    </row>
    <row r="42" spans="1:12" ht="10.5" customHeight="1" x14ac:dyDescent="0.15">
      <c r="A42" s="196"/>
      <c r="B42" s="193">
        <f>VLOOKUP(A40,[1]U18GDL!$B$2:$H$17,5,0)</f>
        <v>3652648</v>
      </c>
      <c r="C42" s="193" t="str">
        <f>VLOOKUP(A40,[1]U18GDL!$B$2:$H$17,6,0)</f>
        <v>奥野矢　莉沙</v>
      </c>
      <c r="D42" s="193" t="s">
        <v>5</v>
      </c>
      <c r="E42" s="193" t="str">
        <f>VLOOKUP(A40,[1]U18GDL!$B$2:$H$17,7,0)</f>
        <v>東洋大牛久高</v>
      </c>
      <c r="F42" s="194" t="s">
        <v>6</v>
      </c>
      <c r="G42" s="27"/>
      <c r="H42" s="29"/>
      <c r="J42" s="37"/>
      <c r="K42" s="45"/>
      <c r="L42" s="23"/>
    </row>
    <row r="43" spans="1:12" ht="10.5" customHeight="1" x14ac:dyDescent="0.15">
      <c r="A43" s="196"/>
      <c r="B43" s="193"/>
      <c r="C43" s="193"/>
      <c r="D43" s="193"/>
      <c r="E43" s="193"/>
      <c r="F43" s="194"/>
      <c r="G43" s="27"/>
      <c r="H43" s="29"/>
      <c r="I43" s="40"/>
      <c r="J43" s="37"/>
      <c r="K43" s="45"/>
      <c r="L43" s="23"/>
    </row>
    <row r="44" spans="1:12" ht="10.5" customHeight="1" x14ac:dyDescent="0.15">
      <c r="A44" s="196">
        <v>11</v>
      </c>
      <c r="B44" s="195" t="str">
        <f>VLOOKUP(A44,[1]U18GDL!$B$2:$H$17,2,0)</f>
        <v>Ｂｙｅ</v>
      </c>
      <c r="C44" s="195"/>
      <c r="D44" s="197" t="s">
        <v>113</v>
      </c>
      <c r="E44" s="197"/>
      <c r="F44" s="198" t="s">
        <v>6</v>
      </c>
      <c r="G44" s="27"/>
      <c r="H44" s="29"/>
      <c r="I44" s="34"/>
      <c r="J44" s="37"/>
      <c r="K44" s="45"/>
      <c r="L44" s="23"/>
    </row>
    <row r="45" spans="1:12" ht="10.5" customHeight="1" x14ac:dyDescent="0.15">
      <c r="A45" s="196"/>
      <c r="B45" s="195"/>
      <c r="C45" s="195"/>
      <c r="D45" s="197"/>
      <c r="E45" s="197"/>
      <c r="F45" s="198"/>
      <c r="G45" s="36"/>
      <c r="H45" s="29"/>
      <c r="I45" s="47"/>
      <c r="J45" s="37"/>
      <c r="K45" s="45"/>
      <c r="L45" s="23"/>
    </row>
    <row r="46" spans="1:12" ht="10.5" customHeight="1" x14ac:dyDescent="0.15">
      <c r="A46" s="196"/>
      <c r="B46" s="195"/>
      <c r="C46" s="195"/>
      <c r="D46" s="193" t="s">
        <v>5</v>
      </c>
      <c r="E46" s="193"/>
      <c r="F46" s="194" t="s">
        <v>6</v>
      </c>
      <c r="G46" s="28"/>
      <c r="H46" s="38"/>
      <c r="I46" s="37"/>
      <c r="J46" s="37"/>
      <c r="K46" s="45"/>
      <c r="L46" s="23"/>
    </row>
    <row r="47" spans="1:12" ht="10.5" customHeight="1" x14ac:dyDescent="0.15">
      <c r="A47" s="196"/>
      <c r="B47" s="195"/>
      <c r="C47" s="195"/>
      <c r="D47" s="193"/>
      <c r="E47" s="193"/>
      <c r="F47" s="194"/>
      <c r="G47" s="29"/>
      <c r="H47" s="43"/>
      <c r="I47" s="37"/>
      <c r="J47" s="37"/>
      <c r="K47" s="45"/>
      <c r="L47" s="23"/>
    </row>
    <row r="48" spans="1:12" ht="10.5" customHeight="1" x14ac:dyDescent="0.15">
      <c r="A48" s="196">
        <v>12</v>
      </c>
      <c r="B48" s="197">
        <f>VLOOKUP(A48,[1]U18GDL!$B$2:$H$17,2,0)</f>
        <v>3652396</v>
      </c>
      <c r="C48" s="197" t="str">
        <f>VLOOKUP(A48,[1]U18GDL!$B$2:$H$17,3,0)</f>
        <v>田中　恵美子</v>
      </c>
      <c r="D48" s="197" t="s">
        <v>113</v>
      </c>
      <c r="E48" s="197" t="str">
        <f>VLOOKUP(A48,[1]U18GDL!$B$2:$H$17,4,0)</f>
        <v>東洋大牛久高</v>
      </c>
      <c r="F48" s="198" t="s">
        <v>114</v>
      </c>
      <c r="G48" s="29"/>
      <c r="H48" s="27"/>
      <c r="I48" s="37"/>
      <c r="J48" s="37"/>
      <c r="K48" s="45"/>
      <c r="L48" s="23"/>
    </row>
    <row r="49" spans="1:12" ht="10.5" customHeight="1" x14ac:dyDescent="0.15">
      <c r="A49" s="196"/>
      <c r="B49" s="197"/>
      <c r="C49" s="197"/>
      <c r="D49" s="197"/>
      <c r="E49" s="197"/>
      <c r="F49" s="198"/>
      <c r="G49" s="31"/>
      <c r="H49" s="27"/>
      <c r="I49" s="37"/>
      <c r="J49" s="37"/>
      <c r="K49" s="45"/>
      <c r="L49" s="23"/>
    </row>
    <row r="50" spans="1:12" ht="10.5" customHeight="1" x14ac:dyDescent="0.15">
      <c r="A50" s="196"/>
      <c r="B50" s="193">
        <f>VLOOKUP(A48,[1]U18GDL!$B$2:$H$17,5,0)</f>
        <v>3652429</v>
      </c>
      <c r="C50" s="193" t="str">
        <f>VLOOKUP(A48,[1]U18GDL!$B$2:$H$17,6,0)</f>
        <v>田崎　琴美</v>
      </c>
      <c r="D50" s="193" t="s">
        <v>5</v>
      </c>
      <c r="E50" s="193" t="str">
        <f>VLOOKUP(A48,[1]U18GDL!$B$2:$H$17,7,0)</f>
        <v>東洋大牛久高</v>
      </c>
      <c r="F50" s="194" t="s">
        <v>6</v>
      </c>
      <c r="G50" s="27"/>
      <c r="H50" s="27"/>
      <c r="I50" s="37"/>
      <c r="J50" s="37"/>
      <c r="K50" s="45"/>
      <c r="L50" s="23"/>
    </row>
    <row r="51" spans="1:12" ht="10.5" customHeight="1" x14ac:dyDescent="0.15">
      <c r="A51" s="196"/>
      <c r="B51" s="193"/>
      <c r="C51" s="193"/>
      <c r="D51" s="193"/>
      <c r="E51" s="193"/>
      <c r="F51" s="194"/>
      <c r="G51" s="27"/>
      <c r="H51" s="27"/>
      <c r="I51" s="37"/>
      <c r="J51" s="48"/>
      <c r="K51" s="45"/>
      <c r="L51" s="23"/>
    </row>
    <row r="52" spans="1:12" ht="10.5" customHeight="1" x14ac:dyDescent="0.15">
      <c r="A52" s="196">
        <v>13</v>
      </c>
      <c r="B52" s="197">
        <f>VLOOKUP(A52,[1]U18GDL!$B$2:$H$17,2,0)</f>
        <v>3652562</v>
      </c>
      <c r="C52" s="197" t="str">
        <f>VLOOKUP(A52,[1]U18GDL!$B$2:$H$17,3,0)</f>
        <v>山本　彩香</v>
      </c>
      <c r="D52" s="197" t="s">
        <v>5</v>
      </c>
      <c r="E52" s="197" t="str">
        <f>VLOOKUP(A52,[1]U18GDL!$B$2:$H$17,4,0)</f>
        <v>Ａｓｃｈ Ｔ．Ａ</v>
      </c>
      <c r="F52" s="198" t="s">
        <v>115</v>
      </c>
      <c r="G52" s="27"/>
      <c r="H52" s="27"/>
      <c r="I52" s="37"/>
      <c r="K52" s="45"/>
      <c r="L52" s="23"/>
    </row>
    <row r="53" spans="1:12" ht="10.5" customHeight="1" x14ac:dyDescent="0.15">
      <c r="A53" s="196"/>
      <c r="B53" s="197"/>
      <c r="C53" s="197"/>
      <c r="D53" s="197"/>
      <c r="E53" s="197"/>
      <c r="F53" s="198"/>
      <c r="G53" s="27"/>
      <c r="H53" s="27"/>
      <c r="I53" s="37"/>
      <c r="K53" s="45"/>
      <c r="L53" s="23"/>
    </row>
    <row r="54" spans="1:12" ht="10.5" customHeight="1" x14ac:dyDescent="0.15">
      <c r="A54" s="196"/>
      <c r="B54" s="193">
        <f>VLOOKUP(A52,[1]U18GDL!$B$2:$H$17,5,0)</f>
        <v>3652579</v>
      </c>
      <c r="C54" s="193" t="str">
        <f>VLOOKUP(A52,[1]U18GDL!$B$2:$H$17,6,0)</f>
        <v>大木　優里</v>
      </c>
      <c r="D54" s="193" t="s">
        <v>5</v>
      </c>
      <c r="E54" s="193" t="str">
        <f>VLOOKUP(A52,[1]U18GDL!$B$2:$H$17,7,0)</f>
        <v>Ａｓｃｈ Ｔ．Ａ</v>
      </c>
      <c r="F54" s="194" t="s">
        <v>6</v>
      </c>
      <c r="G54" s="28"/>
      <c r="H54" s="27"/>
      <c r="I54" s="37"/>
      <c r="K54" s="45"/>
      <c r="L54" s="23"/>
    </row>
    <row r="55" spans="1:12" ht="10.5" customHeight="1" x14ac:dyDescent="0.15">
      <c r="A55" s="196"/>
      <c r="B55" s="193"/>
      <c r="C55" s="193"/>
      <c r="D55" s="193"/>
      <c r="E55" s="193"/>
      <c r="F55" s="194"/>
      <c r="G55" s="29"/>
      <c r="H55" s="41"/>
      <c r="I55" s="37"/>
      <c r="K55" s="45"/>
      <c r="L55" s="23"/>
    </row>
    <row r="56" spans="1:12" ht="10.5" customHeight="1" x14ac:dyDescent="0.15">
      <c r="A56" s="196">
        <v>14</v>
      </c>
      <c r="B56" s="195" t="str">
        <f>VLOOKUP(A56,[1]U18GDL!$B$2:$H$17,2,0)</f>
        <v>Ｂｙｅ</v>
      </c>
      <c r="C56" s="195"/>
      <c r="D56" s="197" t="s">
        <v>5</v>
      </c>
      <c r="E56" s="197"/>
      <c r="F56" s="198" t="s">
        <v>6</v>
      </c>
      <c r="G56" s="29"/>
      <c r="H56" s="28"/>
      <c r="I56" s="37"/>
      <c r="K56" s="45"/>
      <c r="L56" s="23"/>
    </row>
    <row r="57" spans="1:12" ht="10.5" customHeight="1" x14ac:dyDescent="0.15">
      <c r="A57" s="196"/>
      <c r="B57" s="195"/>
      <c r="C57" s="195"/>
      <c r="D57" s="197"/>
      <c r="E57" s="197"/>
      <c r="F57" s="198"/>
      <c r="G57" s="31"/>
      <c r="H57" s="29"/>
      <c r="I57" s="37"/>
      <c r="K57" s="45"/>
      <c r="L57" s="23"/>
    </row>
    <row r="58" spans="1:12" ht="10.5" customHeight="1" x14ac:dyDescent="0.15">
      <c r="A58" s="196"/>
      <c r="B58" s="195"/>
      <c r="C58" s="195"/>
      <c r="D58" s="193" t="s">
        <v>5</v>
      </c>
      <c r="E58" s="193"/>
      <c r="F58" s="194" t="s">
        <v>6</v>
      </c>
      <c r="G58" s="32"/>
      <c r="H58" s="29"/>
      <c r="I58" s="37"/>
      <c r="K58" s="45"/>
      <c r="L58" s="23"/>
    </row>
    <row r="59" spans="1:12" ht="10.5" customHeight="1" x14ac:dyDescent="0.15">
      <c r="A59" s="196"/>
      <c r="B59" s="195"/>
      <c r="C59" s="195"/>
      <c r="D59" s="193"/>
      <c r="E59" s="193"/>
      <c r="F59" s="194"/>
      <c r="G59" s="32"/>
      <c r="H59" s="29"/>
      <c r="I59" s="48"/>
      <c r="K59" s="45"/>
      <c r="L59" s="23"/>
    </row>
    <row r="60" spans="1:12" ht="10.5" customHeight="1" x14ac:dyDescent="0.15">
      <c r="A60" s="196">
        <v>15</v>
      </c>
      <c r="B60" s="195" t="str">
        <f>VLOOKUP(A60,[1]U18GDL!$B$2:$H$17,2,0)</f>
        <v>Ｂｙｅ</v>
      </c>
      <c r="C60" s="195"/>
      <c r="D60" s="197" t="s">
        <v>5</v>
      </c>
      <c r="E60" s="197"/>
      <c r="F60" s="198" t="s">
        <v>6</v>
      </c>
      <c r="G60" s="27"/>
      <c r="H60" s="29"/>
      <c r="K60" s="45"/>
      <c r="L60" s="23"/>
    </row>
    <row r="61" spans="1:12" ht="10.5" customHeight="1" x14ac:dyDescent="0.15">
      <c r="A61" s="196"/>
      <c r="B61" s="195"/>
      <c r="C61" s="195"/>
      <c r="D61" s="197"/>
      <c r="E61" s="197"/>
      <c r="F61" s="198"/>
      <c r="G61" s="36"/>
      <c r="H61" s="29"/>
      <c r="K61" s="45"/>
      <c r="L61" s="23"/>
    </row>
    <row r="62" spans="1:12" ht="10.5" customHeight="1" x14ac:dyDescent="0.15">
      <c r="A62" s="196"/>
      <c r="B62" s="195"/>
      <c r="C62" s="195"/>
      <c r="D62" s="193" t="s">
        <v>5</v>
      </c>
      <c r="E62" s="193"/>
      <c r="F62" s="194" t="s">
        <v>6</v>
      </c>
      <c r="G62" s="28"/>
      <c r="H62" s="38"/>
      <c r="K62" s="45"/>
      <c r="L62" s="23"/>
    </row>
    <row r="63" spans="1:12" ht="10.5" customHeight="1" x14ac:dyDescent="0.15">
      <c r="A63" s="196"/>
      <c r="B63" s="195"/>
      <c r="C63" s="195"/>
      <c r="D63" s="193"/>
      <c r="E63" s="193"/>
      <c r="F63" s="194"/>
      <c r="G63" s="29"/>
      <c r="H63" s="43"/>
      <c r="K63" s="45"/>
      <c r="L63" s="23"/>
    </row>
    <row r="64" spans="1:12" ht="10.5" customHeight="1" x14ac:dyDescent="0.15">
      <c r="A64" s="196">
        <v>16</v>
      </c>
      <c r="B64" s="197">
        <f>VLOOKUP(A64,[1]U18GDL!$B$2:$H$17,2,0)</f>
        <v>3652349</v>
      </c>
      <c r="C64" s="197" t="str">
        <f>VLOOKUP(A64,[1]U18GDL!$B$2:$H$17,3,0)</f>
        <v>高萩　眞子</v>
      </c>
      <c r="D64" s="197" t="s">
        <v>5</v>
      </c>
      <c r="E64" s="197" t="str">
        <f>VLOOKUP(A64,[1]U18GDL!$B$2:$H$17,4,0)</f>
        <v>ＣＳＪ</v>
      </c>
      <c r="F64" s="198" t="s">
        <v>6</v>
      </c>
      <c r="G64" s="29"/>
      <c r="H64" s="27"/>
      <c r="K64" s="45"/>
      <c r="L64" s="23"/>
    </row>
    <row r="65" spans="1:12" ht="10.5" customHeight="1" x14ac:dyDescent="0.15">
      <c r="A65" s="196"/>
      <c r="B65" s="197"/>
      <c r="C65" s="197"/>
      <c r="D65" s="197"/>
      <c r="E65" s="197"/>
      <c r="F65" s="198"/>
      <c r="G65" s="31"/>
      <c r="H65" s="27"/>
      <c r="K65" s="45"/>
      <c r="L65" s="23"/>
    </row>
    <row r="66" spans="1:12" ht="10.5" customHeight="1" x14ac:dyDescent="0.15">
      <c r="A66" s="196"/>
      <c r="B66" s="193">
        <f>VLOOKUP(A64,[1]U18GDL!$B$2:$H$17,5,0)</f>
        <v>3652348</v>
      </c>
      <c r="C66" s="193" t="str">
        <f>VLOOKUP(A64,[1]U18GDL!$B$2:$H$17,6,0)</f>
        <v>塚田　結</v>
      </c>
      <c r="D66" s="193" t="s">
        <v>5</v>
      </c>
      <c r="E66" s="193" t="str">
        <f>VLOOKUP(A64,[1]U18GDL!$B$2:$H$17,7,0)</f>
        <v>ＣＳＪ</v>
      </c>
      <c r="F66" s="194" t="s">
        <v>6</v>
      </c>
      <c r="G66" s="27"/>
      <c r="H66" s="27"/>
      <c r="K66" s="45"/>
      <c r="L66" s="23"/>
    </row>
    <row r="67" spans="1:12" ht="10.5" customHeight="1" x14ac:dyDescent="0.15">
      <c r="A67" s="196"/>
      <c r="B67" s="193"/>
      <c r="C67" s="193"/>
      <c r="D67" s="193"/>
      <c r="E67" s="193"/>
      <c r="F67" s="194"/>
      <c r="G67" s="27"/>
      <c r="H67" s="27"/>
      <c r="K67" s="45"/>
      <c r="L67" s="23"/>
    </row>
    <row r="68" spans="1:12" ht="10.5" customHeight="1" x14ac:dyDescent="0.15">
      <c r="A68" s="49"/>
      <c r="B68" s="50"/>
      <c r="C68" s="49"/>
      <c r="D68" s="49"/>
      <c r="E68" s="49"/>
      <c r="F68" s="49"/>
      <c r="G68" s="27"/>
      <c r="H68" s="27"/>
    </row>
    <row r="69" spans="1:12" ht="12" customHeight="1" x14ac:dyDescent="0.15">
      <c r="A69" s="49"/>
      <c r="B69" s="50"/>
      <c r="C69" s="49"/>
      <c r="D69" s="49"/>
      <c r="E69" s="49"/>
      <c r="F69" s="49"/>
      <c r="G69" s="27"/>
      <c r="H69" s="27"/>
    </row>
    <row r="70" spans="1:12" x14ac:dyDescent="0.15">
      <c r="A70" s="49"/>
      <c r="B70" s="50"/>
      <c r="C70" s="49"/>
      <c r="D70" s="49"/>
      <c r="E70" s="49"/>
      <c r="F70" s="49"/>
      <c r="G70" s="27"/>
      <c r="H70" s="27"/>
    </row>
    <row r="71" spans="1:12" x14ac:dyDescent="0.15">
      <c r="A71" s="49"/>
      <c r="B71" s="50"/>
      <c r="C71" s="49"/>
      <c r="D71" s="49"/>
      <c r="E71" s="49"/>
      <c r="F71" s="49"/>
      <c r="G71" s="27"/>
      <c r="H71" s="27"/>
    </row>
    <row r="72" spans="1:12" x14ac:dyDescent="0.15">
      <c r="A72" s="49"/>
      <c r="B72" s="50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  <c r="I97" s="4"/>
      <c r="J97" s="4"/>
      <c r="K97" s="4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G113" s="4"/>
      <c r="H113" s="4"/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</sheetData>
  <mergeCells count="155"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8:C11"/>
    <mergeCell ref="B16:C19"/>
    <mergeCell ref="B24:C27"/>
    <mergeCell ref="B32:C35"/>
    <mergeCell ref="B44:C47"/>
    <mergeCell ref="B56:C59"/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D46:D47"/>
    <mergeCell ref="E46:E47"/>
    <mergeCell ref="F46:F47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zoomScaleNormal="100" zoomScaleSheetLayoutView="100" workbookViewId="0"/>
  </sheetViews>
  <sheetFormatPr defaultColWidth="4.375" defaultRowHeight="13.5" x14ac:dyDescent="0.15"/>
  <cols>
    <col min="1" max="1" width="4.375" style="50"/>
    <col min="2" max="2" width="12.875" style="50" customWidth="1"/>
    <col min="3" max="3" width="16.75" style="53" customWidth="1"/>
    <col min="4" max="4" width="2.375" style="49" bestFit="1" customWidth="1"/>
    <col min="5" max="5" width="26.375" style="53" customWidth="1"/>
    <col min="6" max="6" width="2.375" style="49" bestFit="1" customWidth="1"/>
    <col min="7" max="8" width="8.875" style="49" customWidth="1"/>
    <col min="9" max="9" width="8.5" style="50" customWidth="1"/>
    <col min="10" max="11" width="4.375" style="53"/>
    <col min="12" max="12" width="4.375" style="49"/>
    <col min="13" max="13" width="4.375" style="53"/>
    <col min="14" max="18" width="4.375" style="49"/>
    <col min="19" max="16384" width="4.375" style="54"/>
  </cols>
  <sheetData>
    <row r="1" spans="1:18" ht="14.25" x14ac:dyDescent="0.15">
      <c r="A1" s="52" t="s">
        <v>263</v>
      </c>
    </row>
    <row r="2" spans="1:18" ht="14.25" x14ac:dyDescent="0.15">
      <c r="A2" s="52" t="s">
        <v>38</v>
      </c>
    </row>
    <row r="3" spans="1:18" x14ac:dyDescent="0.15">
      <c r="A3" s="206"/>
      <c r="B3" s="206"/>
      <c r="C3" s="206"/>
      <c r="D3" s="206"/>
      <c r="E3" s="206"/>
      <c r="F3" s="53"/>
      <c r="G3" s="55">
        <v>1</v>
      </c>
      <c r="H3" s="56" t="s">
        <v>116</v>
      </c>
      <c r="I3" s="207"/>
      <c r="J3" s="207"/>
      <c r="K3" s="207"/>
      <c r="L3" s="207"/>
      <c r="M3" s="207"/>
      <c r="N3" s="57"/>
      <c r="O3" s="58"/>
      <c r="P3" s="59"/>
      <c r="Q3" s="60"/>
      <c r="R3" s="60"/>
    </row>
    <row r="4" spans="1:18" ht="13.5" customHeight="1" x14ac:dyDescent="0.15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 x14ac:dyDescent="0.15">
      <c r="A5" s="204">
        <v>1</v>
      </c>
      <c r="B5" s="205">
        <f>VLOOKUP(A5,[1]U16BSL!$B$34:$E$69,2,0)</f>
        <v>3604667</v>
      </c>
      <c r="C5" s="205" t="str">
        <f>VLOOKUP(A5,[1]U16BSL!$B$34:$E$69,3,0)</f>
        <v>齋藤　新</v>
      </c>
      <c r="D5" s="203" t="s">
        <v>117</v>
      </c>
      <c r="E5" s="205" t="str">
        <f>VLOOKUP(A5,[1]U16BSL!$B$34:$E$69,4,0)</f>
        <v>ＣＳＪ</v>
      </c>
      <c r="F5" s="203" t="s">
        <v>6</v>
      </c>
      <c r="G5" s="64"/>
      <c r="H5" s="65"/>
      <c r="I5" s="200"/>
      <c r="J5" s="200"/>
      <c r="K5" s="66"/>
      <c r="R5" s="67"/>
    </row>
    <row r="6" spans="1:18" ht="12.75" customHeight="1" x14ac:dyDescent="0.15">
      <c r="A6" s="204"/>
      <c r="B6" s="205"/>
      <c r="C6" s="205"/>
      <c r="D6" s="203"/>
      <c r="E6" s="205"/>
      <c r="F6" s="203"/>
      <c r="G6" s="68"/>
      <c r="H6" s="69"/>
      <c r="I6" s="200"/>
      <c r="J6" s="200"/>
      <c r="K6" s="66"/>
      <c r="R6" s="67"/>
    </row>
    <row r="7" spans="1:18" ht="12.75" customHeight="1" x14ac:dyDescent="0.15">
      <c r="A7" s="204">
        <v>2</v>
      </c>
      <c r="B7" s="205">
        <f>VLOOKUP(A7,[1]U16BSL!$B$34:$E$69,2,0)</f>
        <v>3604938</v>
      </c>
      <c r="C7" s="205" t="str">
        <f>VLOOKUP(A7,[1]U16BSL!$B$34:$E$69,3,0)</f>
        <v>小幡　利空</v>
      </c>
      <c r="D7" s="203" t="s">
        <v>117</v>
      </c>
      <c r="E7" s="205" t="str">
        <f>VLOOKUP(A7,[1]U16BSL!$B$34:$E$69,4,0)</f>
        <v>茨城中</v>
      </c>
      <c r="F7" s="203" t="s">
        <v>21</v>
      </c>
      <c r="G7" s="70"/>
      <c r="H7" s="71"/>
      <c r="I7" s="66"/>
      <c r="J7" s="200" t="s">
        <v>118</v>
      </c>
      <c r="K7" s="66"/>
      <c r="R7" s="67"/>
    </row>
    <row r="8" spans="1:18" ht="12.75" customHeight="1" x14ac:dyDescent="0.15">
      <c r="A8" s="204"/>
      <c r="B8" s="205"/>
      <c r="C8" s="205"/>
      <c r="D8" s="203"/>
      <c r="E8" s="205"/>
      <c r="F8" s="203"/>
      <c r="H8" s="72"/>
      <c r="I8" s="73"/>
      <c r="J8" s="200"/>
      <c r="K8" s="66"/>
      <c r="R8" s="67"/>
    </row>
    <row r="9" spans="1:18" ht="12.75" customHeight="1" x14ac:dyDescent="0.15">
      <c r="A9" s="204">
        <v>3</v>
      </c>
      <c r="B9" s="205">
        <f>VLOOKUP(A9,[1]U16BSL!$B$34:$E$69,2,0)</f>
        <v>3604793</v>
      </c>
      <c r="C9" s="205" t="str">
        <f>VLOOKUP(A9,[1]U16BSL!$B$34:$E$69,3,0)</f>
        <v>長谷川　朋生</v>
      </c>
      <c r="D9" s="203" t="s">
        <v>117</v>
      </c>
      <c r="E9" s="205" t="str">
        <f>VLOOKUP(A9,[1]U16BSL!$B$34:$E$69,4,0)</f>
        <v>マス・ガイアＴＣ</v>
      </c>
      <c r="F9" s="203" t="s">
        <v>35</v>
      </c>
      <c r="G9" s="64"/>
      <c r="H9" s="72"/>
      <c r="I9" s="66"/>
      <c r="J9" s="200"/>
      <c r="K9" s="66"/>
      <c r="R9" s="67"/>
    </row>
    <row r="10" spans="1:18" ht="12.75" customHeight="1" x14ac:dyDescent="0.15">
      <c r="A10" s="204"/>
      <c r="B10" s="205"/>
      <c r="C10" s="205"/>
      <c r="D10" s="203"/>
      <c r="E10" s="205"/>
      <c r="F10" s="203"/>
      <c r="G10" s="68"/>
      <c r="H10" s="74"/>
      <c r="I10" s="66"/>
      <c r="J10" s="200"/>
      <c r="K10" s="66"/>
      <c r="R10" s="67"/>
    </row>
    <row r="11" spans="1:18" ht="12.75" customHeight="1" x14ac:dyDescent="0.15">
      <c r="A11" s="204">
        <v>4</v>
      </c>
      <c r="B11" s="205">
        <f>VLOOKUP(A11,[1]U16BSL!$B$34:$E$69,2,0)</f>
        <v>3604744</v>
      </c>
      <c r="C11" s="205" t="str">
        <f>VLOOKUP(A11,[1]U16BSL!$B$34:$E$69,3,0)</f>
        <v>吉川　和秀</v>
      </c>
      <c r="D11" s="203" t="s">
        <v>33</v>
      </c>
      <c r="E11" s="205" t="str">
        <f>VLOOKUP(A11,[1]U16BSL!$B$34:$E$69,4,0)</f>
        <v>ＴＰ波崎</v>
      </c>
      <c r="F11" s="203" t="s">
        <v>87</v>
      </c>
      <c r="G11" s="70"/>
      <c r="H11" s="65"/>
      <c r="I11" s="200"/>
      <c r="J11" s="200"/>
      <c r="K11" s="66"/>
      <c r="R11" s="67"/>
    </row>
    <row r="12" spans="1:18" ht="12.75" customHeight="1" x14ac:dyDescent="0.15">
      <c r="A12" s="204"/>
      <c r="B12" s="205"/>
      <c r="C12" s="205"/>
      <c r="D12" s="203"/>
      <c r="E12" s="205"/>
      <c r="F12" s="203"/>
      <c r="H12" s="65"/>
      <c r="I12" s="200"/>
      <c r="J12" s="200"/>
      <c r="K12" s="66"/>
      <c r="R12" s="67"/>
    </row>
    <row r="13" spans="1:18" ht="12.75" customHeight="1" x14ac:dyDescent="0.15">
      <c r="A13" s="204">
        <v>5</v>
      </c>
      <c r="B13" s="205">
        <f>VLOOKUP(A13,[1]U16BSL!$B$34:$E$69,2,0)</f>
        <v>3604766</v>
      </c>
      <c r="C13" s="205" t="str">
        <f>VLOOKUP(A13,[1]U16BSL!$B$34:$E$69,3,0)</f>
        <v>門脇　慶</v>
      </c>
      <c r="D13" s="203" t="s">
        <v>33</v>
      </c>
      <c r="E13" s="205" t="str">
        <f>VLOOKUP(A13,[1]U16BSL!$B$34:$E$69,4,0)</f>
        <v>江戸取中</v>
      </c>
      <c r="F13" s="203" t="s">
        <v>119</v>
      </c>
      <c r="G13" s="64"/>
      <c r="H13" s="65"/>
      <c r="I13" s="200"/>
      <c r="J13" s="200"/>
      <c r="K13" s="66"/>
      <c r="R13" s="67"/>
    </row>
    <row r="14" spans="1:18" ht="12.75" customHeight="1" x14ac:dyDescent="0.15">
      <c r="A14" s="204"/>
      <c r="B14" s="205"/>
      <c r="C14" s="205"/>
      <c r="D14" s="203"/>
      <c r="E14" s="205"/>
      <c r="F14" s="203"/>
      <c r="G14" s="68"/>
      <c r="H14" s="69"/>
      <c r="I14" s="200"/>
      <c r="J14" s="200"/>
      <c r="K14" s="66"/>
      <c r="R14" s="67"/>
    </row>
    <row r="15" spans="1:18" x14ac:dyDescent="0.15">
      <c r="A15" s="204">
        <v>6</v>
      </c>
      <c r="B15" s="205">
        <f>VLOOKUP(A15,[1]U16BSL!$B$34:$E$69,2,0)</f>
        <v>3604880</v>
      </c>
      <c r="C15" s="205" t="str">
        <f>VLOOKUP(A15,[1]U16BSL!$B$34:$E$69,3,0)</f>
        <v>鈴木　草汰</v>
      </c>
      <c r="D15" s="203" t="s">
        <v>120</v>
      </c>
      <c r="E15" s="205" t="str">
        <f>VLOOKUP(A15,[1]U16BSL!$B$34:$E$69,4,0)</f>
        <v>茗溪中</v>
      </c>
      <c r="F15" s="203" t="s">
        <v>119</v>
      </c>
      <c r="G15" s="70"/>
      <c r="H15" s="65"/>
      <c r="I15" s="75"/>
      <c r="J15" s="200" t="s">
        <v>121</v>
      </c>
      <c r="K15" s="66"/>
      <c r="R15" s="67"/>
    </row>
    <row r="16" spans="1:18" x14ac:dyDescent="0.15">
      <c r="A16" s="204"/>
      <c r="B16" s="205"/>
      <c r="C16" s="205"/>
      <c r="D16" s="203"/>
      <c r="E16" s="205"/>
      <c r="F16" s="203"/>
      <c r="H16" s="66"/>
      <c r="I16" s="69"/>
      <c r="J16" s="200"/>
      <c r="K16" s="66"/>
      <c r="R16" s="67"/>
    </row>
    <row r="17" spans="1:18" x14ac:dyDescent="0.15">
      <c r="A17" s="204">
        <v>7</v>
      </c>
      <c r="B17" s="205">
        <f>VLOOKUP(A17,[1]U16BSL!$B$34:$E$69,2,0)</f>
        <v>3604869</v>
      </c>
      <c r="C17" s="205" t="str">
        <f>VLOOKUP(A17,[1]U16BSL!$B$34:$E$69,3,0)</f>
        <v>小澤　和弥</v>
      </c>
      <c r="D17" s="203" t="s">
        <v>5</v>
      </c>
      <c r="E17" s="205" t="str">
        <f>VLOOKUP(A17,[1]U16BSL!$B$34:$E$69,4,0)</f>
        <v>茨城中</v>
      </c>
      <c r="F17" s="203" t="s">
        <v>21</v>
      </c>
      <c r="G17" s="64"/>
      <c r="H17" s="72"/>
      <c r="I17" s="66"/>
      <c r="J17" s="200"/>
      <c r="K17" s="66"/>
      <c r="R17" s="67"/>
    </row>
    <row r="18" spans="1:18" x14ac:dyDescent="0.15">
      <c r="A18" s="204"/>
      <c r="B18" s="205"/>
      <c r="C18" s="205"/>
      <c r="D18" s="203"/>
      <c r="E18" s="205"/>
      <c r="F18" s="203"/>
      <c r="G18" s="68"/>
      <c r="H18" s="74"/>
      <c r="I18" s="66"/>
      <c r="J18" s="200"/>
      <c r="K18" s="66"/>
      <c r="R18" s="67"/>
    </row>
    <row r="19" spans="1:18" x14ac:dyDescent="0.15">
      <c r="A19" s="204">
        <v>8</v>
      </c>
      <c r="B19" s="205">
        <f>VLOOKUP(A19,[1]U16BSL!$B$34:$E$69,2,0)</f>
        <v>3604662</v>
      </c>
      <c r="C19" s="205" t="str">
        <f>VLOOKUP(A19,[1]U16BSL!$B$34:$E$69,3,0)</f>
        <v>鈴木　悠斗</v>
      </c>
      <c r="D19" s="203" t="s">
        <v>33</v>
      </c>
      <c r="E19" s="205" t="str">
        <f>VLOOKUP(A19,[1]U16BSL!$B$34:$E$69,4,0)</f>
        <v>神栖ＴＩ－Ｃｕｂｅ</v>
      </c>
      <c r="F19" s="203" t="s">
        <v>21</v>
      </c>
      <c r="G19" s="70"/>
      <c r="H19" s="65"/>
      <c r="I19" s="200"/>
      <c r="J19" s="200"/>
      <c r="K19" s="66"/>
      <c r="R19" s="67"/>
    </row>
    <row r="20" spans="1:18" x14ac:dyDescent="0.15">
      <c r="A20" s="204"/>
      <c r="B20" s="205"/>
      <c r="C20" s="205"/>
      <c r="D20" s="203"/>
      <c r="E20" s="205"/>
      <c r="F20" s="203"/>
      <c r="H20" s="65"/>
      <c r="I20" s="200"/>
      <c r="J20" s="200"/>
      <c r="K20" s="66"/>
      <c r="R20" s="67"/>
    </row>
    <row r="21" spans="1:18" x14ac:dyDescent="0.15">
      <c r="A21" s="204">
        <v>9</v>
      </c>
      <c r="B21" s="205">
        <f>VLOOKUP(A21,[1]U16BSL!$B$34:$E$69,2,0)</f>
        <v>3604591</v>
      </c>
      <c r="C21" s="205" t="str">
        <f>VLOOKUP(A21,[1]U16BSL!$B$34:$E$69,3,0)</f>
        <v>関　力空</v>
      </c>
      <c r="D21" s="203" t="s">
        <v>5</v>
      </c>
      <c r="E21" s="205" t="str">
        <f>VLOOKUP(A21,[1]U16BSL!$B$34:$E$69,4,0)</f>
        <v>NＪＴＣ</v>
      </c>
      <c r="F21" s="203" t="s">
        <v>122</v>
      </c>
      <c r="G21" s="64"/>
      <c r="H21" s="65"/>
      <c r="I21" s="200"/>
      <c r="J21" s="200"/>
      <c r="K21" s="66"/>
      <c r="R21" s="67"/>
    </row>
    <row r="22" spans="1:18" x14ac:dyDescent="0.15">
      <c r="A22" s="204"/>
      <c r="B22" s="205"/>
      <c r="C22" s="205"/>
      <c r="D22" s="203"/>
      <c r="E22" s="205"/>
      <c r="F22" s="203"/>
      <c r="G22" s="68"/>
      <c r="H22" s="69"/>
      <c r="I22" s="200"/>
      <c r="J22" s="200"/>
      <c r="K22" s="66"/>
      <c r="R22" s="67"/>
    </row>
    <row r="23" spans="1:18" x14ac:dyDescent="0.15">
      <c r="A23" s="204">
        <v>10</v>
      </c>
      <c r="B23" s="205">
        <f>VLOOKUP(A23,[1]U16BSL!$B$34:$E$69,2,0)</f>
        <v>3604993</v>
      </c>
      <c r="C23" s="205" t="str">
        <f>VLOOKUP(A23,[1]U16BSL!$B$34:$E$69,3,0)</f>
        <v>鈴木　朝陽</v>
      </c>
      <c r="D23" s="203" t="s">
        <v>120</v>
      </c>
      <c r="E23" s="205" t="str">
        <f>VLOOKUP(A23,[1]U16BSL!$B$34:$E$69,4,0)</f>
        <v>茗溪中</v>
      </c>
      <c r="F23" s="203" t="s">
        <v>119</v>
      </c>
      <c r="G23" s="70"/>
      <c r="H23" s="71"/>
      <c r="I23" s="66"/>
      <c r="J23" s="200" t="s">
        <v>123</v>
      </c>
      <c r="K23" s="66"/>
      <c r="L23" s="201"/>
      <c r="R23" s="67"/>
    </row>
    <row r="24" spans="1:18" x14ac:dyDescent="0.15">
      <c r="A24" s="204"/>
      <c r="B24" s="205"/>
      <c r="C24" s="205"/>
      <c r="D24" s="203"/>
      <c r="E24" s="205"/>
      <c r="F24" s="203"/>
      <c r="H24" s="72"/>
      <c r="I24" s="73"/>
      <c r="J24" s="200"/>
      <c r="K24" s="66"/>
      <c r="L24" s="201"/>
      <c r="R24" s="67"/>
    </row>
    <row r="25" spans="1:18" x14ac:dyDescent="0.15">
      <c r="A25" s="204">
        <v>11</v>
      </c>
      <c r="B25" s="205">
        <f>VLOOKUP(A25,[1]U16BSL!$B$34:$E$69,2,0)</f>
        <v>3604857</v>
      </c>
      <c r="C25" s="205" t="str">
        <f>VLOOKUP(A25,[1]U16BSL!$B$34:$E$69,3,0)</f>
        <v>萩原　悠紀</v>
      </c>
      <c r="D25" s="203" t="s">
        <v>124</v>
      </c>
      <c r="E25" s="205" t="str">
        <f>VLOOKUP(A25,[1]U16BSL!$B$34:$E$69,4,0)</f>
        <v>茗溪中</v>
      </c>
      <c r="F25" s="203" t="s">
        <v>119</v>
      </c>
      <c r="G25" s="64"/>
      <c r="H25" s="72"/>
      <c r="I25" s="66"/>
      <c r="J25" s="200"/>
      <c r="K25" s="66"/>
      <c r="L25" s="201"/>
      <c r="R25" s="67"/>
    </row>
    <row r="26" spans="1:18" x14ac:dyDescent="0.15">
      <c r="A26" s="204"/>
      <c r="B26" s="205"/>
      <c r="C26" s="205"/>
      <c r="D26" s="203"/>
      <c r="E26" s="205"/>
      <c r="F26" s="203"/>
      <c r="G26" s="68"/>
      <c r="H26" s="74"/>
      <c r="I26" s="66"/>
      <c r="J26" s="200"/>
      <c r="K26" s="66"/>
      <c r="L26" s="201"/>
      <c r="R26" s="67"/>
    </row>
    <row r="27" spans="1:18" x14ac:dyDescent="0.15">
      <c r="A27" s="204">
        <v>12</v>
      </c>
      <c r="B27" s="205">
        <f>VLOOKUP(A27,[1]U16BSL!$B$34:$E$69,2,0)</f>
        <v>3604907</v>
      </c>
      <c r="C27" s="205" t="str">
        <f>VLOOKUP(A27,[1]U16BSL!$B$34:$E$69,3,0)</f>
        <v>原　瑠樹</v>
      </c>
      <c r="D27" s="203" t="s">
        <v>120</v>
      </c>
      <c r="E27" s="205" t="str">
        <f>VLOOKUP(A27,[1]U16BSL!$B$34:$E$69,4,0)</f>
        <v>Ｔ－１</v>
      </c>
      <c r="F27" s="203" t="s">
        <v>119</v>
      </c>
      <c r="G27" s="70"/>
      <c r="H27" s="65"/>
      <c r="I27" s="200"/>
      <c r="J27" s="200"/>
      <c r="K27" s="66"/>
      <c r="L27" s="201"/>
      <c r="R27" s="67"/>
    </row>
    <row r="28" spans="1:18" x14ac:dyDescent="0.15">
      <c r="A28" s="204"/>
      <c r="B28" s="205"/>
      <c r="C28" s="205"/>
      <c r="D28" s="203"/>
      <c r="E28" s="205"/>
      <c r="F28" s="203"/>
      <c r="H28" s="65"/>
      <c r="I28" s="200"/>
      <c r="J28" s="200"/>
      <c r="K28" s="66"/>
      <c r="L28" s="201"/>
      <c r="R28" s="67"/>
    </row>
    <row r="29" spans="1:18" x14ac:dyDescent="0.15">
      <c r="A29" s="204">
        <v>13</v>
      </c>
      <c r="B29" s="205">
        <f>VLOOKUP(A29,[1]U16BSL!$B$34:$E$69,2,0)</f>
        <v>3604728</v>
      </c>
      <c r="C29" s="205" t="str">
        <f>VLOOKUP(A29,[1]U16BSL!$B$34:$E$69,3,0)</f>
        <v>宮嵜　恒悦</v>
      </c>
      <c r="D29" s="203" t="s">
        <v>124</v>
      </c>
      <c r="E29" s="205" t="str">
        <f>VLOOKUP(A29,[1]U16BSL!$B$34:$E$69,4,0)</f>
        <v>マス・ガイアＴＣ</v>
      </c>
      <c r="F29" s="203" t="s">
        <v>21</v>
      </c>
      <c r="G29" s="64"/>
      <c r="H29" s="65"/>
      <c r="I29" s="200"/>
      <c r="J29" s="200"/>
      <c r="K29" s="66"/>
      <c r="L29" s="201"/>
      <c r="R29" s="67"/>
    </row>
    <row r="30" spans="1:18" x14ac:dyDescent="0.15">
      <c r="A30" s="204"/>
      <c r="B30" s="205"/>
      <c r="C30" s="205"/>
      <c r="D30" s="203"/>
      <c r="E30" s="205"/>
      <c r="F30" s="203"/>
      <c r="G30" s="68"/>
      <c r="H30" s="69"/>
      <c r="I30" s="200"/>
      <c r="J30" s="200"/>
      <c r="K30" s="66"/>
      <c r="L30" s="201"/>
      <c r="R30" s="67"/>
    </row>
    <row r="31" spans="1:18" x14ac:dyDescent="0.15">
      <c r="A31" s="204">
        <v>14</v>
      </c>
      <c r="B31" s="205">
        <f>VLOOKUP(A31,[1]U16BSL!$B$34:$E$69,2,0)</f>
        <v>3604881</v>
      </c>
      <c r="C31" s="205" t="str">
        <f>VLOOKUP(A31,[1]U16BSL!$B$34:$E$69,3,0)</f>
        <v>豊島　玲央</v>
      </c>
      <c r="D31" s="203" t="s">
        <v>124</v>
      </c>
      <c r="E31" s="205" t="str">
        <f>VLOOKUP(A31,[1]U16BSL!$B$34:$E$69,4,0)</f>
        <v>ＫＣＪＴＡ</v>
      </c>
      <c r="F31" s="203" t="s">
        <v>78</v>
      </c>
      <c r="G31" s="70"/>
      <c r="H31" s="65"/>
      <c r="I31" s="75"/>
      <c r="J31" s="200" t="s">
        <v>125</v>
      </c>
      <c r="K31" s="66"/>
      <c r="L31" s="201"/>
      <c r="R31" s="67"/>
    </row>
    <row r="32" spans="1:18" x14ac:dyDescent="0.15">
      <c r="A32" s="204"/>
      <c r="B32" s="205"/>
      <c r="C32" s="205"/>
      <c r="D32" s="203"/>
      <c r="E32" s="205"/>
      <c r="F32" s="203"/>
      <c r="H32" s="66"/>
      <c r="I32" s="69"/>
      <c r="J32" s="200"/>
      <c r="K32" s="66"/>
      <c r="L32" s="201"/>
      <c r="R32" s="67"/>
    </row>
    <row r="33" spans="1:18" x14ac:dyDescent="0.15">
      <c r="A33" s="204">
        <v>15</v>
      </c>
      <c r="B33" s="205">
        <f>VLOOKUP(A33,[1]U16BSL!$B$34:$E$69,2,0)</f>
        <v>3604609</v>
      </c>
      <c r="C33" s="205" t="str">
        <f>VLOOKUP(A33,[1]U16BSL!$B$34:$E$69,3,0)</f>
        <v>白井　大輔</v>
      </c>
      <c r="D33" s="203" t="s">
        <v>117</v>
      </c>
      <c r="E33" s="205" t="str">
        <f>VLOOKUP(A33,[1]U16BSL!$B$34:$E$69,4,0)</f>
        <v>水戸グリーン</v>
      </c>
      <c r="F33" s="203" t="s">
        <v>126</v>
      </c>
      <c r="G33" s="64"/>
      <c r="H33" s="72"/>
      <c r="I33" s="75"/>
      <c r="J33" s="200"/>
      <c r="K33" s="66"/>
      <c r="L33" s="201"/>
      <c r="R33" s="67"/>
    </row>
    <row r="34" spans="1:18" x14ac:dyDescent="0.15">
      <c r="A34" s="204"/>
      <c r="B34" s="205"/>
      <c r="C34" s="205"/>
      <c r="D34" s="203"/>
      <c r="E34" s="205"/>
      <c r="F34" s="203"/>
      <c r="G34" s="68"/>
      <c r="H34" s="74"/>
      <c r="I34" s="75"/>
      <c r="J34" s="200"/>
      <c r="K34" s="66"/>
      <c r="L34" s="201"/>
      <c r="R34" s="67"/>
    </row>
    <row r="35" spans="1:18" x14ac:dyDescent="0.15">
      <c r="A35" s="204">
        <v>16</v>
      </c>
      <c r="B35" s="205">
        <f>VLOOKUP(A35,[1]U16BSL!$B$34:$E$69,2,0)</f>
        <v>3604566</v>
      </c>
      <c r="C35" s="205" t="str">
        <f>VLOOKUP(A35,[1]U16BSL!$B$34:$E$69,3,0)</f>
        <v>増田　雅也</v>
      </c>
      <c r="D35" s="203" t="s">
        <v>120</v>
      </c>
      <c r="E35" s="205" t="str">
        <f>VLOOKUP(A35,[1]U16BSL!$B$34:$E$69,4,0)</f>
        <v>Ａｓｃｈ Ｔ．Ａ</v>
      </c>
      <c r="F35" s="203" t="s">
        <v>66</v>
      </c>
      <c r="G35" s="70"/>
      <c r="H35" s="65"/>
      <c r="I35" s="200"/>
      <c r="J35" s="200"/>
      <c r="K35" s="66"/>
      <c r="L35" s="201"/>
      <c r="R35" s="67"/>
    </row>
    <row r="36" spans="1:18" x14ac:dyDescent="0.15">
      <c r="A36" s="204"/>
      <c r="B36" s="205"/>
      <c r="C36" s="205"/>
      <c r="D36" s="203"/>
      <c r="E36" s="205"/>
      <c r="F36" s="203"/>
      <c r="H36" s="65"/>
      <c r="I36" s="200"/>
      <c r="J36" s="200"/>
      <c r="K36" s="66"/>
      <c r="L36" s="201"/>
      <c r="R36" s="67"/>
    </row>
    <row r="37" spans="1:18" x14ac:dyDescent="0.15">
      <c r="A37" s="204">
        <v>17</v>
      </c>
      <c r="B37" s="205">
        <f>VLOOKUP(A37,[1]U16BSL!$B$34:$E$69,2,0)</f>
        <v>3604868</v>
      </c>
      <c r="C37" s="205" t="str">
        <f>VLOOKUP(A37,[1]U16BSL!$B$34:$E$69,3,0)</f>
        <v>神田　晟汰郎</v>
      </c>
      <c r="D37" s="203" t="s">
        <v>120</v>
      </c>
      <c r="E37" s="205" t="str">
        <f>VLOOKUP(A37,[1]U16BSL!$B$34:$E$69,4,0)</f>
        <v>東洋牛久中</v>
      </c>
      <c r="F37" s="203" t="s">
        <v>127</v>
      </c>
      <c r="H37" s="65"/>
      <c r="I37" s="200"/>
      <c r="J37" s="200"/>
      <c r="K37" s="66"/>
      <c r="L37" s="201"/>
      <c r="R37" s="67"/>
    </row>
    <row r="38" spans="1:18" x14ac:dyDescent="0.15">
      <c r="A38" s="204"/>
      <c r="B38" s="205"/>
      <c r="C38" s="205"/>
      <c r="D38" s="203"/>
      <c r="E38" s="205"/>
      <c r="F38" s="203"/>
      <c r="G38" s="68"/>
      <c r="H38" s="69"/>
      <c r="I38" s="200"/>
      <c r="J38" s="200"/>
      <c r="K38" s="66"/>
      <c r="L38" s="201"/>
      <c r="R38" s="67"/>
    </row>
    <row r="39" spans="1:18" x14ac:dyDescent="0.15">
      <c r="A39" s="204">
        <v>18</v>
      </c>
      <c r="B39" s="205">
        <f>VLOOKUP(A39,[1]U16BSL!$B$34:$E$69,2,0)</f>
        <v>3604877</v>
      </c>
      <c r="C39" s="205" t="str">
        <f>VLOOKUP(A39,[1]U16BSL!$B$34:$E$69,3,0)</f>
        <v>熊谷　洸紀</v>
      </c>
      <c r="D39" s="203" t="s">
        <v>84</v>
      </c>
      <c r="E39" s="205" t="str">
        <f>VLOOKUP(A39,[1]U16BSL!$B$34:$E$69,4,0)</f>
        <v>茨城中</v>
      </c>
      <c r="F39" s="203" t="s">
        <v>122</v>
      </c>
      <c r="G39" s="70"/>
      <c r="H39" s="71"/>
      <c r="I39" s="66"/>
      <c r="J39" s="200" t="s">
        <v>128</v>
      </c>
      <c r="K39" s="66"/>
      <c r="L39" s="201"/>
      <c r="R39" s="67"/>
    </row>
    <row r="40" spans="1:18" x14ac:dyDescent="0.15">
      <c r="A40" s="204"/>
      <c r="B40" s="205"/>
      <c r="C40" s="205"/>
      <c r="D40" s="203"/>
      <c r="E40" s="205"/>
      <c r="F40" s="203"/>
      <c r="H40" s="72"/>
      <c r="I40" s="73"/>
      <c r="J40" s="200"/>
      <c r="K40" s="66"/>
      <c r="L40" s="201"/>
      <c r="R40" s="67"/>
    </row>
    <row r="41" spans="1:18" x14ac:dyDescent="0.15">
      <c r="A41" s="204">
        <v>19</v>
      </c>
      <c r="B41" s="205">
        <f>VLOOKUP(A41,[1]U16BSL!$B$34:$E$69,2,0)</f>
        <v>3604846</v>
      </c>
      <c r="C41" s="205" t="str">
        <f>VLOOKUP(A41,[1]U16BSL!$B$34:$E$69,3,0)</f>
        <v>林　竜矢</v>
      </c>
      <c r="D41" s="203" t="s">
        <v>19</v>
      </c>
      <c r="E41" s="205" t="str">
        <f>VLOOKUP(A41,[1]U16BSL!$B$34:$E$69,4,0)</f>
        <v>茗溪中</v>
      </c>
      <c r="F41" s="203" t="s">
        <v>66</v>
      </c>
      <c r="G41" s="64"/>
      <c r="H41" s="72"/>
      <c r="I41" s="66"/>
      <c r="J41" s="200"/>
      <c r="K41" s="66"/>
      <c r="L41" s="201"/>
      <c r="M41" s="200"/>
      <c r="N41" s="201"/>
      <c r="O41" s="67"/>
      <c r="P41" s="67"/>
      <c r="Q41" s="67"/>
      <c r="R41" s="67"/>
    </row>
    <row r="42" spans="1:18" x14ac:dyDescent="0.15">
      <c r="A42" s="204"/>
      <c r="B42" s="205"/>
      <c r="C42" s="205"/>
      <c r="D42" s="203"/>
      <c r="E42" s="205"/>
      <c r="F42" s="203"/>
      <c r="G42" s="68"/>
      <c r="H42" s="74"/>
      <c r="I42" s="66"/>
      <c r="J42" s="200"/>
      <c r="K42" s="66"/>
      <c r="L42" s="201"/>
      <c r="M42" s="200"/>
      <c r="N42" s="201"/>
      <c r="O42" s="67"/>
      <c r="P42" s="67"/>
      <c r="Q42" s="67"/>
      <c r="R42" s="67"/>
    </row>
    <row r="43" spans="1:18" x14ac:dyDescent="0.15">
      <c r="A43" s="204">
        <v>20</v>
      </c>
      <c r="B43" s="205">
        <f>VLOOKUP(A43,[1]U16BSL!$B$34:$E$69,2,0)</f>
        <v>3604631</v>
      </c>
      <c r="C43" s="205" t="str">
        <f>VLOOKUP(A43,[1]U16BSL!$B$34:$E$69,3,0)</f>
        <v>遠藤　駿介</v>
      </c>
      <c r="D43" s="203" t="s">
        <v>63</v>
      </c>
      <c r="E43" s="205" t="str">
        <f>VLOOKUP(A43,[1]U16BSL!$B$34:$E$69,4,0)</f>
        <v>サンスポーツ</v>
      </c>
      <c r="F43" s="203" t="s">
        <v>119</v>
      </c>
      <c r="G43" s="70"/>
      <c r="H43" s="65"/>
      <c r="I43" s="200"/>
      <c r="J43" s="200"/>
      <c r="K43" s="66"/>
      <c r="L43" s="201"/>
      <c r="M43" s="200"/>
      <c r="N43" s="201"/>
      <c r="O43" s="67"/>
      <c r="P43" s="67"/>
      <c r="Q43" s="200"/>
      <c r="R43" s="67"/>
    </row>
    <row r="44" spans="1:18" x14ac:dyDescent="0.15">
      <c r="A44" s="204"/>
      <c r="B44" s="205"/>
      <c r="C44" s="205"/>
      <c r="D44" s="203"/>
      <c r="E44" s="205"/>
      <c r="F44" s="203"/>
      <c r="H44" s="65"/>
      <c r="I44" s="200"/>
      <c r="J44" s="200"/>
      <c r="K44" s="66"/>
      <c r="L44" s="201"/>
      <c r="M44" s="200"/>
      <c r="N44" s="201"/>
      <c r="O44" s="67"/>
      <c r="P44" s="67"/>
      <c r="Q44" s="200"/>
      <c r="R44" s="67"/>
    </row>
    <row r="45" spans="1:18" x14ac:dyDescent="0.15">
      <c r="A45" s="204">
        <v>21</v>
      </c>
      <c r="B45" s="205">
        <f>VLOOKUP(A45,[1]U16BSL!$B$34:$E$69,2,0)</f>
        <v>3604734</v>
      </c>
      <c r="C45" s="205" t="str">
        <f>VLOOKUP(A45,[1]U16BSL!$B$34:$E$69,3,0)</f>
        <v>石田　孝輔</v>
      </c>
      <c r="D45" s="203" t="s">
        <v>19</v>
      </c>
      <c r="E45" s="205" t="str">
        <f>VLOOKUP(A45,[1]U16BSL!$B$34:$E$69,4,0)</f>
        <v>智学館中</v>
      </c>
      <c r="F45" s="203" t="s">
        <v>21</v>
      </c>
      <c r="G45" s="64"/>
      <c r="H45" s="65"/>
      <c r="I45" s="200"/>
      <c r="J45" s="200"/>
      <c r="K45" s="66"/>
      <c r="L45" s="201"/>
      <c r="M45" s="200"/>
      <c r="N45" s="201"/>
      <c r="O45" s="67"/>
      <c r="P45" s="67"/>
      <c r="Q45" s="200"/>
      <c r="R45" s="67"/>
    </row>
    <row r="46" spans="1:18" x14ac:dyDescent="0.15">
      <c r="A46" s="204"/>
      <c r="B46" s="205"/>
      <c r="C46" s="205"/>
      <c r="D46" s="203"/>
      <c r="E46" s="205"/>
      <c r="F46" s="203"/>
      <c r="G46" s="68"/>
      <c r="H46" s="69"/>
      <c r="I46" s="200"/>
      <c r="J46" s="200"/>
      <c r="K46" s="66"/>
      <c r="L46" s="201"/>
      <c r="M46" s="200"/>
      <c r="N46" s="201"/>
      <c r="O46" s="67"/>
      <c r="P46" s="67"/>
      <c r="Q46" s="200"/>
      <c r="R46" s="67"/>
    </row>
    <row r="47" spans="1:18" x14ac:dyDescent="0.15">
      <c r="A47" s="204">
        <v>22</v>
      </c>
      <c r="B47" s="205">
        <f>VLOOKUP(A47,[1]U16BSL!$B$34:$E$69,2,0)</f>
        <v>3604798</v>
      </c>
      <c r="C47" s="205" t="str">
        <f>VLOOKUP(A47,[1]U16BSL!$B$34:$E$69,3,0)</f>
        <v>高嶋　大輔</v>
      </c>
      <c r="D47" s="203" t="s">
        <v>37</v>
      </c>
      <c r="E47" s="205" t="str">
        <f>VLOOKUP(A47,[1]U16BSL!$B$34:$E$69,4,0)</f>
        <v>NＪＴＣ</v>
      </c>
      <c r="F47" s="203" t="s">
        <v>119</v>
      </c>
      <c r="G47" s="70"/>
      <c r="H47" s="65"/>
      <c r="I47" s="75"/>
      <c r="J47" s="200" t="s">
        <v>129</v>
      </c>
      <c r="K47" s="66"/>
      <c r="L47" s="201"/>
      <c r="M47" s="200"/>
      <c r="N47" s="201"/>
      <c r="O47" s="67"/>
      <c r="P47" s="67"/>
      <c r="Q47" s="67"/>
      <c r="R47" s="67"/>
    </row>
    <row r="48" spans="1:18" x14ac:dyDescent="0.15">
      <c r="A48" s="204"/>
      <c r="B48" s="205"/>
      <c r="C48" s="205"/>
      <c r="D48" s="203"/>
      <c r="E48" s="205"/>
      <c r="F48" s="203"/>
      <c r="H48" s="66"/>
      <c r="I48" s="69"/>
      <c r="J48" s="200"/>
      <c r="K48" s="66"/>
      <c r="L48" s="201"/>
      <c r="M48" s="200"/>
      <c r="N48" s="201"/>
      <c r="O48" s="67"/>
      <c r="P48" s="67"/>
      <c r="Q48" s="67"/>
      <c r="R48" s="67"/>
    </row>
    <row r="49" spans="1:18" x14ac:dyDescent="0.15">
      <c r="A49" s="204">
        <v>23</v>
      </c>
      <c r="B49" s="205">
        <f>VLOOKUP(A49,[1]U16BSL!$B$34:$E$69,2,0)</f>
        <v>3604998</v>
      </c>
      <c r="C49" s="205" t="str">
        <f>VLOOKUP(A49,[1]U16BSL!$B$34:$E$69,3,0)</f>
        <v>飯村　響</v>
      </c>
      <c r="D49" s="203" t="s">
        <v>120</v>
      </c>
      <c r="E49" s="205" t="str">
        <f>VLOOKUP(A49,[1]U16BSL!$B$34:$E$69,4,0)</f>
        <v>茨城中</v>
      </c>
      <c r="F49" s="203" t="s">
        <v>119</v>
      </c>
      <c r="G49" s="64"/>
      <c r="H49" s="72"/>
      <c r="I49" s="66"/>
      <c r="J49" s="200"/>
      <c r="K49" s="66"/>
      <c r="L49" s="201"/>
      <c r="M49" s="200"/>
      <c r="N49" s="201"/>
      <c r="O49" s="67"/>
      <c r="P49" s="67"/>
      <c r="Q49" s="67"/>
      <c r="R49" s="67"/>
    </row>
    <row r="50" spans="1:18" x14ac:dyDescent="0.15">
      <c r="A50" s="204"/>
      <c r="B50" s="205"/>
      <c r="C50" s="205"/>
      <c r="D50" s="203"/>
      <c r="E50" s="205"/>
      <c r="F50" s="203"/>
      <c r="G50" s="68"/>
      <c r="H50" s="74"/>
      <c r="I50" s="66"/>
      <c r="J50" s="200"/>
      <c r="K50" s="66"/>
      <c r="L50" s="201"/>
      <c r="M50" s="200"/>
      <c r="N50" s="201"/>
      <c r="O50" s="67"/>
      <c r="P50" s="67"/>
      <c r="Q50" s="67"/>
      <c r="R50" s="67"/>
    </row>
    <row r="51" spans="1:18" x14ac:dyDescent="0.15">
      <c r="A51" s="204">
        <v>24</v>
      </c>
      <c r="B51" s="205">
        <f>VLOOKUP(A51,[1]U16BSL!$B$34:$E$69,2,0)</f>
        <v>3604851</v>
      </c>
      <c r="C51" s="205" t="str">
        <f>VLOOKUP(A51,[1]U16BSL!$B$34:$E$69,3,0)</f>
        <v>川又　虎央</v>
      </c>
      <c r="D51" s="203" t="s">
        <v>124</v>
      </c>
      <c r="E51" s="205" t="str">
        <f>VLOOKUP(A51,[1]U16BSL!$B$34:$E$69,4,0)</f>
        <v>智学館中</v>
      </c>
      <c r="F51" s="203" t="s">
        <v>122</v>
      </c>
      <c r="G51" s="70"/>
      <c r="H51" s="65"/>
      <c r="I51" s="200"/>
      <c r="J51" s="200"/>
      <c r="K51" s="66"/>
      <c r="L51" s="201"/>
      <c r="M51" s="200"/>
      <c r="N51" s="201"/>
      <c r="O51" s="67"/>
      <c r="P51" s="67"/>
      <c r="Q51" s="67"/>
      <c r="R51" s="67"/>
    </row>
    <row r="52" spans="1:18" x14ac:dyDescent="0.15">
      <c r="A52" s="204"/>
      <c r="B52" s="205"/>
      <c r="C52" s="205"/>
      <c r="D52" s="203"/>
      <c r="E52" s="205"/>
      <c r="F52" s="203"/>
      <c r="H52" s="65"/>
      <c r="I52" s="200"/>
      <c r="J52" s="200"/>
      <c r="K52" s="66"/>
      <c r="L52" s="201"/>
      <c r="M52" s="200"/>
      <c r="N52" s="201"/>
      <c r="O52" s="67"/>
      <c r="P52" s="67"/>
      <c r="Q52" s="67"/>
      <c r="R52" s="67"/>
    </row>
    <row r="53" spans="1:18" x14ac:dyDescent="0.15">
      <c r="A53" s="204">
        <v>25</v>
      </c>
      <c r="B53" s="205">
        <f>VLOOKUP(A53,[1]U16BSL!$B$34:$E$69,2,0)</f>
        <v>3604701</v>
      </c>
      <c r="C53" s="205" t="str">
        <f>VLOOKUP(A53,[1]U16BSL!$B$34:$E$69,3,0)</f>
        <v>小林　拓心</v>
      </c>
      <c r="D53" s="203" t="s">
        <v>120</v>
      </c>
      <c r="E53" s="205" t="str">
        <f>VLOOKUP(A53,[1]U16BSL!$B$34:$E$69,4,0)</f>
        <v>守谷ＴＣ</v>
      </c>
      <c r="F53" s="203" t="s">
        <v>78</v>
      </c>
      <c r="G53" s="64"/>
      <c r="H53" s="65"/>
      <c r="I53" s="200"/>
      <c r="J53" s="57"/>
      <c r="K53" s="57"/>
      <c r="L53" s="201"/>
      <c r="M53" s="200"/>
      <c r="N53" s="201"/>
      <c r="O53" s="67"/>
      <c r="P53" s="67"/>
      <c r="Q53" s="67"/>
      <c r="R53" s="67"/>
    </row>
    <row r="54" spans="1:18" x14ac:dyDescent="0.15">
      <c r="A54" s="204"/>
      <c r="B54" s="205"/>
      <c r="C54" s="205"/>
      <c r="D54" s="203"/>
      <c r="E54" s="205"/>
      <c r="F54" s="203"/>
      <c r="G54" s="68"/>
      <c r="H54" s="69"/>
      <c r="I54" s="200"/>
      <c r="J54" s="66"/>
      <c r="K54" s="66"/>
      <c r="L54" s="201"/>
      <c r="M54" s="200"/>
      <c r="N54" s="201"/>
      <c r="O54" s="67"/>
      <c r="P54" s="67"/>
      <c r="Q54" s="67"/>
      <c r="R54" s="67"/>
    </row>
    <row r="55" spans="1:18" x14ac:dyDescent="0.15">
      <c r="A55" s="204">
        <v>26</v>
      </c>
      <c r="B55" s="205">
        <f>VLOOKUP(A55,[1]U16BSL!$B$34:$E$69,2,0)</f>
        <v>3604571</v>
      </c>
      <c r="C55" s="205" t="str">
        <f>VLOOKUP(A55,[1]U16BSL!$B$34:$E$69,3,0)</f>
        <v>谷井　凱斗</v>
      </c>
      <c r="D55" s="203" t="s">
        <v>37</v>
      </c>
      <c r="E55" s="205" t="str">
        <f>VLOOKUP(A55,[1]U16BSL!$B$34:$E$69,4,0)</f>
        <v>Ｆｕｎ　ｔｏ　Ｔｅｎｎｉｓ</v>
      </c>
      <c r="F55" s="203" t="s">
        <v>127</v>
      </c>
      <c r="G55" s="70"/>
      <c r="H55" s="65"/>
      <c r="I55" s="75"/>
      <c r="J55" s="200" t="s">
        <v>130</v>
      </c>
      <c r="K55" s="66"/>
      <c r="L55" s="201"/>
      <c r="M55" s="200"/>
      <c r="N55" s="201"/>
      <c r="O55" s="67"/>
      <c r="P55" s="67"/>
      <c r="Q55" s="67"/>
      <c r="R55" s="67"/>
    </row>
    <row r="56" spans="1:18" x14ac:dyDescent="0.15">
      <c r="A56" s="204"/>
      <c r="B56" s="205"/>
      <c r="C56" s="205"/>
      <c r="D56" s="203"/>
      <c r="E56" s="205"/>
      <c r="F56" s="203"/>
      <c r="H56" s="66"/>
      <c r="I56" s="69"/>
      <c r="J56" s="200"/>
      <c r="K56" s="66"/>
      <c r="L56" s="201"/>
      <c r="M56" s="200"/>
      <c r="N56" s="201"/>
      <c r="O56" s="67"/>
      <c r="P56" s="67"/>
      <c r="Q56" s="67"/>
      <c r="R56" s="67"/>
    </row>
    <row r="57" spans="1:18" x14ac:dyDescent="0.15">
      <c r="A57" s="204">
        <v>27</v>
      </c>
      <c r="B57" s="205">
        <f>VLOOKUP(A57,[1]U16BSL!$B$34:$E$69,2,0)</f>
        <v>3604859</v>
      </c>
      <c r="C57" s="205" t="str">
        <f>VLOOKUP(A57,[1]U16BSL!$B$34:$E$69,3,0)</f>
        <v>傳田　陽平</v>
      </c>
      <c r="D57" s="203" t="s">
        <v>131</v>
      </c>
      <c r="E57" s="205" t="str">
        <f>VLOOKUP(A57,[1]U16BSL!$B$34:$E$69,4,0)</f>
        <v>茗溪中</v>
      </c>
      <c r="F57" s="203" t="s">
        <v>35</v>
      </c>
      <c r="G57" s="64"/>
      <c r="H57" s="72"/>
      <c r="I57" s="66"/>
      <c r="J57" s="200"/>
      <c r="K57" s="66"/>
      <c r="L57" s="201"/>
      <c r="M57" s="200"/>
      <c r="N57" s="201"/>
      <c r="O57" s="67"/>
      <c r="P57" s="67"/>
      <c r="Q57" s="67"/>
      <c r="R57" s="67"/>
    </row>
    <row r="58" spans="1:18" x14ac:dyDescent="0.15">
      <c r="A58" s="204"/>
      <c r="B58" s="205"/>
      <c r="C58" s="205"/>
      <c r="D58" s="203"/>
      <c r="E58" s="205"/>
      <c r="F58" s="203"/>
      <c r="G58" s="68"/>
      <c r="H58" s="74"/>
      <c r="I58" s="66"/>
      <c r="J58" s="200"/>
      <c r="K58" s="66"/>
      <c r="L58" s="201"/>
      <c r="M58" s="200"/>
      <c r="N58" s="201"/>
      <c r="O58" s="67"/>
      <c r="P58" s="67"/>
      <c r="Q58" s="67"/>
      <c r="R58" s="67"/>
    </row>
    <row r="59" spans="1:18" x14ac:dyDescent="0.15">
      <c r="A59" s="204">
        <v>28</v>
      </c>
      <c r="B59" s="205">
        <f>VLOOKUP(A59,[1]U16BSL!$B$34:$E$69,2,0)</f>
        <v>3604833</v>
      </c>
      <c r="C59" s="205" t="str">
        <f>VLOOKUP(A59,[1]U16BSL!$B$34:$E$69,3,0)</f>
        <v>中村　悠真</v>
      </c>
      <c r="D59" s="203" t="s">
        <v>37</v>
      </c>
      <c r="E59" s="205" t="str">
        <f>VLOOKUP(A59,[1]U16BSL!$B$34:$E$69,4,0)</f>
        <v>三笠ＴＳ</v>
      </c>
      <c r="F59" s="203" t="s">
        <v>122</v>
      </c>
      <c r="G59" s="70"/>
      <c r="H59" s="65"/>
      <c r="I59" s="200"/>
      <c r="J59" s="200"/>
      <c r="K59" s="66"/>
      <c r="L59" s="201"/>
      <c r="M59" s="200"/>
      <c r="N59" s="201"/>
      <c r="O59" s="67"/>
      <c r="P59" s="67"/>
      <c r="Q59" s="67"/>
      <c r="R59" s="67"/>
    </row>
    <row r="60" spans="1:18" x14ac:dyDescent="0.15">
      <c r="A60" s="204"/>
      <c r="B60" s="205"/>
      <c r="C60" s="205"/>
      <c r="D60" s="203"/>
      <c r="E60" s="205"/>
      <c r="F60" s="203"/>
      <c r="H60" s="65"/>
      <c r="I60" s="200"/>
      <c r="J60" s="200"/>
      <c r="K60" s="66"/>
      <c r="L60" s="201"/>
      <c r="M60" s="200"/>
      <c r="N60" s="201"/>
      <c r="O60" s="67"/>
      <c r="P60" s="67"/>
      <c r="Q60" s="67"/>
      <c r="R60" s="67"/>
    </row>
    <row r="61" spans="1:18" x14ac:dyDescent="0.15">
      <c r="A61" s="204">
        <v>29</v>
      </c>
      <c r="B61" s="205">
        <f>VLOOKUP(A61,[1]U16BSL!$B$34:$E$69,2,0)</f>
        <v>3604673</v>
      </c>
      <c r="C61" s="205" t="str">
        <f>VLOOKUP(A61,[1]U16BSL!$B$34:$E$69,3,0)</f>
        <v>後藤　魁士</v>
      </c>
      <c r="D61" s="203" t="s">
        <v>124</v>
      </c>
      <c r="E61" s="205" t="str">
        <f>VLOOKUP(A61,[1]U16BSL!$B$34:$E$69,4,0)</f>
        <v>大洗ビーチＴＣ</v>
      </c>
      <c r="F61" s="203" t="s">
        <v>127</v>
      </c>
      <c r="H61" s="65"/>
      <c r="I61" s="200"/>
      <c r="J61" s="200"/>
      <c r="K61" s="66"/>
      <c r="L61" s="201"/>
      <c r="M61" s="200"/>
      <c r="N61" s="201"/>
      <c r="O61" s="67"/>
      <c r="P61" s="67"/>
      <c r="Q61" s="67"/>
      <c r="R61" s="67"/>
    </row>
    <row r="62" spans="1:18" x14ac:dyDescent="0.15">
      <c r="A62" s="204"/>
      <c r="B62" s="205"/>
      <c r="C62" s="205"/>
      <c r="D62" s="203"/>
      <c r="E62" s="205"/>
      <c r="F62" s="203"/>
      <c r="G62" s="68"/>
      <c r="H62" s="69"/>
      <c r="I62" s="200"/>
      <c r="J62" s="200"/>
      <c r="K62" s="66"/>
      <c r="L62" s="201"/>
      <c r="M62" s="200"/>
      <c r="N62" s="201"/>
      <c r="O62" s="67"/>
      <c r="P62" s="67"/>
      <c r="Q62" s="67"/>
      <c r="R62" s="67"/>
    </row>
    <row r="63" spans="1:18" ht="12.75" customHeight="1" x14ac:dyDescent="0.15">
      <c r="A63" s="204">
        <v>30</v>
      </c>
      <c r="B63" s="205">
        <f>VLOOKUP(A63,[1]U16BSL!$B$34:$E$69,2,0)</f>
        <v>3604853</v>
      </c>
      <c r="C63" s="205" t="str">
        <f>VLOOKUP(A63,[1]U16BSL!$B$34:$E$69,3,0)</f>
        <v>耿　若飛</v>
      </c>
      <c r="D63" s="203" t="s">
        <v>131</v>
      </c>
      <c r="E63" s="205" t="str">
        <f>VLOOKUP(A63,[1]U16BSL!$B$34:$E$69,4,0)</f>
        <v>NＪＴＣ</v>
      </c>
      <c r="F63" s="203" t="s">
        <v>132</v>
      </c>
      <c r="G63" s="70"/>
      <c r="H63" s="71"/>
      <c r="I63" s="66"/>
      <c r="J63" s="200" t="s">
        <v>133</v>
      </c>
      <c r="K63" s="66"/>
      <c r="L63" s="201"/>
      <c r="M63" s="200"/>
      <c r="N63" s="201"/>
      <c r="O63" s="67"/>
      <c r="P63" s="67"/>
      <c r="Q63" s="67"/>
      <c r="R63" s="67"/>
    </row>
    <row r="64" spans="1:18" ht="12.75" customHeight="1" x14ac:dyDescent="0.15">
      <c r="A64" s="204"/>
      <c r="B64" s="205"/>
      <c r="C64" s="205"/>
      <c r="D64" s="203"/>
      <c r="E64" s="205"/>
      <c r="F64" s="203"/>
      <c r="H64" s="72"/>
      <c r="I64" s="73"/>
      <c r="J64" s="200"/>
      <c r="K64" s="66"/>
      <c r="L64" s="201"/>
      <c r="M64" s="200"/>
      <c r="N64" s="201"/>
      <c r="O64" s="67"/>
      <c r="P64" s="67"/>
      <c r="Q64" s="67"/>
      <c r="R64" s="67"/>
    </row>
    <row r="65" spans="1:19" ht="12.75" customHeight="1" x14ac:dyDescent="0.15">
      <c r="A65" s="204">
        <v>31</v>
      </c>
      <c r="B65" s="205">
        <f>VLOOKUP(A65,[1]U16BSL!$B$34:$E$69,2,0)</f>
        <v>3604932</v>
      </c>
      <c r="C65" s="205" t="str">
        <f>VLOOKUP(A65,[1]U16BSL!$B$34:$E$69,3,0)</f>
        <v>安蒜　響</v>
      </c>
      <c r="D65" s="203" t="s">
        <v>131</v>
      </c>
      <c r="E65" s="205" t="str">
        <f>VLOOKUP(A65,[1]U16BSL!$B$34:$E$69,4,0)</f>
        <v>茗溪中</v>
      </c>
      <c r="F65" s="203" t="s">
        <v>122</v>
      </c>
      <c r="G65" s="64"/>
      <c r="H65" s="72"/>
      <c r="I65" s="66"/>
      <c r="J65" s="200"/>
      <c r="K65" s="66"/>
      <c r="L65" s="201"/>
      <c r="M65" s="200"/>
      <c r="N65" s="201"/>
      <c r="O65" s="67"/>
      <c r="P65" s="67"/>
      <c r="Q65" s="67"/>
      <c r="R65" s="67"/>
    </row>
    <row r="66" spans="1:19" ht="12.75" customHeight="1" x14ac:dyDescent="0.15">
      <c r="A66" s="204"/>
      <c r="B66" s="205"/>
      <c r="C66" s="205"/>
      <c r="D66" s="203"/>
      <c r="E66" s="205"/>
      <c r="F66" s="203"/>
      <c r="G66" s="68"/>
      <c r="H66" s="74"/>
      <c r="I66" s="66"/>
      <c r="J66" s="200"/>
      <c r="K66" s="66"/>
      <c r="L66" s="201"/>
      <c r="M66" s="200"/>
      <c r="N66" s="201"/>
      <c r="O66" s="67"/>
      <c r="P66" s="67"/>
      <c r="Q66" s="67"/>
      <c r="R66" s="67"/>
    </row>
    <row r="67" spans="1:19" ht="12.75" customHeight="1" x14ac:dyDescent="0.15">
      <c r="A67" s="204">
        <v>32</v>
      </c>
      <c r="B67" s="205">
        <f>VLOOKUP(A67,[1]U16BSL!$B$34:$E$69,2,0)</f>
        <v>3604861</v>
      </c>
      <c r="C67" s="205" t="str">
        <f>VLOOKUP(A67,[1]U16BSL!$B$34:$E$69,3,0)</f>
        <v>長尾　将虎</v>
      </c>
      <c r="D67" s="203" t="s">
        <v>124</v>
      </c>
      <c r="E67" s="205" t="str">
        <f>VLOOKUP(A67,[1]U16BSL!$B$34:$E$69,4,0)</f>
        <v>NＪＴＣ</v>
      </c>
      <c r="F67" s="203" t="s">
        <v>85</v>
      </c>
      <c r="G67" s="70"/>
      <c r="H67" s="65"/>
      <c r="I67" s="200"/>
      <c r="J67" s="200"/>
      <c r="K67" s="66"/>
      <c r="L67" s="201"/>
      <c r="M67" s="200"/>
      <c r="N67" s="201"/>
      <c r="O67" s="67"/>
      <c r="P67" s="67"/>
      <c r="Q67" s="200"/>
      <c r="R67" s="67"/>
    </row>
    <row r="68" spans="1:19" ht="12.75" customHeight="1" x14ac:dyDescent="0.15">
      <c r="A68" s="204"/>
      <c r="B68" s="205"/>
      <c r="C68" s="205"/>
      <c r="D68" s="203"/>
      <c r="E68" s="205"/>
      <c r="F68" s="203"/>
      <c r="H68" s="65"/>
      <c r="I68" s="200"/>
      <c r="J68" s="200"/>
      <c r="K68" s="66"/>
      <c r="L68" s="201"/>
      <c r="M68" s="200"/>
      <c r="N68" s="201"/>
      <c r="O68" s="67"/>
      <c r="P68" s="67"/>
      <c r="Q68" s="200"/>
      <c r="R68" s="67"/>
    </row>
    <row r="69" spans="1:19" ht="12.75" customHeight="1" x14ac:dyDescent="0.15">
      <c r="A69" s="204">
        <v>33</v>
      </c>
      <c r="B69" s="205">
        <f>VLOOKUP(A69,[1]U16BSL!$B$34:$E$69,2,0)</f>
        <v>3604841</v>
      </c>
      <c r="C69" s="205" t="str">
        <f>VLOOKUP(A69,[1]U16BSL!$B$34:$E$69,3,0)</f>
        <v>砂見　育甫</v>
      </c>
      <c r="D69" s="203" t="s">
        <v>10</v>
      </c>
      <c r="E69" s="205" t="str">
        <f>VLOOKUP(A69,[1]U16BSL!$B$34:$E$69,4,0)</f>
        <v>Ｔ－１</v>
      </c>
      <c r="F69" s="203" t="s">
        <v>85</v>
      </c>
      <c r="G69" s="64"/>
      <c r="H69" s="65"/>
      <c r="I69" s="200"/>
      <c r="J69" s="200"/>
      <c r="K69" s="66"/>
      <c r="L69" s="201"/>
      <c r="M69" s="200"/>
      <c r="N69" s="201"/>
      <c r="O69" s="67"/>
      <c r="P69" s="67"/>
      <c r="Q69" s="200"/>
      <c r="R69" s="67"/>
    </row>
    <row r="70" spans="1:19" ht="12.75" customHeight="1" x14ac:dyDescent="0.15">
      <c r="A70" s="204"/>
      <c r="B70" s="205"/>
      <c r="C70" s="205"/>
      <c r="D70" s="203"/>
      <c r="E70" s="205"/>
      <c r="F70" s="203"/>
      <c r="G70" s="68"/>
      <c r="H70" s="69"/>
      <c r="I70" s="200"/>
      <c r="J70" s="200"/>
      <c r="K70" s="66"/>
      <c r="L70" s="201"/>
      <c r="M70" s="200"/>
      <c r="N70" s="201"/>
      <c r="O70" s="67"/>
      <c r="P70" s="67"/>
      <c r="Q70" s="200"/>
      <c r="R70" s="67"/>
    </row>
    <row r="71" spans="1:19" ht="12.75" customHeight="1" x14ac:dyDescent="0.15">
      <c r="A71" s="204">
        <v>34</v>
      </c>
      <c r="B71" s="205">
        <f>VLOOKUP(A71,[1]U16BSL!$B$34:$E$69,2,0)</f>
        <v>3604504</v>
      </c>
      <c r="C71" s="205" t="str">
        <f>VLOOKUP(A71,[1]U16BSL!$B$34:$E$69,3,0)</f>
        <v>山岸　大晟</v>
      </c>
      <c r="D71" s="203" t="s">
        <v>131</v>
      </c>
      <c r="E71" s="205" t="str">
        <f>VLOOKUP(A71,[1]U16BSL!$B$34:$E$69,4,0)</f>
        <v>三笠ＴＳ</v>
      </c>
      <c r="F71" s="203" t="s">
        <v>122</v>
      </c>
      <c r="G71" s="70"/>
      <c r="H71" s="65"/>
      <c r="I71" s="75"/>
      <c r="J71" s="200" t="s">
        <v>134</v>
      </c>
      <c r="K71" s="66"/>
      <c r="L71" s="201"/>
      <c r="M71" s="200"/>
      <c r="N71" s="201"/>
      <c r="O71" s="67"/>
      <c r="P71" s="67"/>
      <c r="Q71" s="67"/>
      <c r="R71" s="67"/>
    </row>
    <row r="72" spans="1:19" ht="12.75" customHeight="1" x14ac:dyDescent="0.15">
      <c r="A72" s="204"/>
      <c r="B72" s="205"/>
      <c r="C72" s="205"/>
      <c r="D72" s="203"/>
      <c r="E72" s="205"/>
      <c r="F72" s="203"/>
      <c r="H72" s="66"/>
      <c r="I72" s="69"/>
      <c r="J72" s="200"/>
      <c r="K72" s="66"/>
      <c r="L72" s="201"/>
      <c r="M72" s="200"/>
      <c r="N72" s="201"/>
      <c r="O72" s="67"/>
      <c r="P72" s="67"/>
      <c r="Q72" s="67"/>
      <c r="R72" s="67"/>
    </row>
    <row r="73" spans="1:19" ht="12.75" customHeight="1" x14ac:dyDescent="0.15">
      <c r="A73" s="204">
        <v>35</v>
      </c>
      <c r="B73" s="205">
        <f>VLOOKUP(A73,[1]U16BSL!$B$34:$E$69,2,0)</f>
        <v>3604853</v>
      </c>
      <c r="C73" s="205" t="str">
        <f>VLOOKUP(A73,[1]U16BSL!$B$34:$E$69,3,0)</f>
        <v>伊藤　慎之助</v>
      </c>
      <c r="D73" s="203" t="s">
        <v>135</v>
      </c>
      <c r="E73" s="205" t="str">
        <f>VLOOKUP(A73,[1]U16BSL!$B$34:$E$69,4,0)</f>
        <v>江戸取中</v>
      </c>
      <c r="F73" s="203" t="s">
        <v>126</v>
      </c>
      <c r="G73" s="64"/>
      <c r="H73" s="72"/>
      <c r="I73" s="66"/>
      <c r="J73" s="200"/>
      <c r="K73" s="66"/>
      <c r="L73" s="201"/>
      <c r="M73" s="200"/>
      <c r="N73" s="201"/>
      <c r="O73" s="67"/>
      <c r="P73" s="67"/>
      <c r="Q73" s="67"/>
      <c r="R73" s="67"/>
    </row>
    <row r="74" spans="1:19" ht="12.75" customHeight="1" x14ac:dyDescent="0.15">
      <c r="A74" s="204"/>
      <c r="B74" s="205"/>
      <c r="C74" s="205"/>
      <c r="D74" s="203"/>
      <c r="E74" s="205"/>
      <c r="F74" s="203"/>
      <c r="G74" s="68"/>
      <c r="H74" s="74"/>
      <c r="I74" s="66"/>
      <c r="J74" s="200"/>
      <c r="K74" s="66"/>
      <c r="L74" s="201"/>
      <c r="M74" s="200"/>
      <c r="N74" s="201"/>
      <c r="O74" s="67"/>
      <c r="P74" s="67"/>
      <c r="Q74" s="67"/>
      <c r="R74" s="67"/>
    </row>
    <row r="75" spans="1:19" ht="12.75" customHeight="1" x14ac:dyDescent="0.15">
      <c r="A75" s="204">
        <v>36</v>
      </c>
      <c r="B75" s="205">
        <f>VLOOKUP(A75,[1]U16BSL!$B$34:$E$69,2,0)</f>
        <v>3604781</v>
      </c>
      <c r="C75" s="205" t="str">
        <f>VLOOKUP(A75,[1]U16BSL!$B$34:$E$69,3,0)</f>
        <v>ケリー　マイケル</v>
      </c>
      <c r="D75" s="203" t="s">
        <v>19</v>
      </c>
      <c r="E75" s="205" t="str">
        <f>VLOOKUP(A75,[1]U16BSL!$B$34:$E$69,4,0)</f>
        <v>マス・ガイアＴＣ</v>
      </c>
      <c r="F75" s="203" t="s">
        <v>21</v>
      </c>
      <c r="G75" s="70"/>
      <c r="H75" s="65"/>
      <c r="I75" s="200"/>
      <c r="J75" s="200"/>
      <c r="K75" s="66"/>
      <c r="L75" s="201"/>
      <c r="M75" s="200"/>
      <c r="N75" s="201"/>
      <c r="O75" s="67"/>
      <c r="P75" s="67"/>
      <c r="Q75" s="67"/>
      <c r="R75" s="67"/>
    </row>
    <row r="76" spans="1:19" ht="12.75" customHeight="1" x14ac:dyDescent="0.15">
      <c r="A76" s="204"/>
      <c r="B76" s="205"/>
      <c r="C76" s="205"/>
      <c r="D76" s="203"/>
      <c r="E76" s="205"/>
      <c r="F76" s="203"/>
      <c r="H76" s="65"/>
      <c r="I76" s="200"/>
      <c r="J76" s="200"/>
      <c r="K76" s="66"/>
      <c r="L76" s="201"/>
      <c r="M76" s="200"/>
      <c r="N76" s="201"/>
      <c r="O76" s="67"/>
      <c r="P76" s="67"/>
      <c r="Q76" s="67"/>
      <c r="R76" s="67"/>
    </row>
    <row r="77" spans="1:19" ht="12.75" customHeight="1" x14ac:dyDescent="0.15">
      <c r="A77" s="202"/>
      <c r="B77" s="200"/>
      <c r="C77" s="200"/>
      <c r="D77" s="201"/>
      <c r="E77" s="200"/>
      <c r="F77" s="201"/>
      <c r="G77" s="67"/>
      <c r="H77" s="67"/>
      <c r="I77" s="200"/>
      <c r="J77" s="201"/>
      <c r="K77" s="57"/>
      <c r="L77" s="201"/>
      <c r="M77" s="201"/>
      <c r="N77" s="201"/>
      <c r="O77" s="67"/>
      <c r="P77" s="67"/>
      <c r="Q77" s="200"/>
      <c r="R77" s="67"/>
      <c r="S77" s="76"/>
    </row>
    <row r="78" spans="1:19" ht="12.75" customHeight="1" x14ac:dyDescent="0.15">
      <c r="A78" s="202"/>
      <c r="B78" s="200"/>
      <c r="C78" s="200"/>
      <c r="D78" s="201"/>
      <c r="E78" s="200"/>
      <c r="F78" s="201"/>
      <c r="G78" s="67"/>
      <c r="H78" s="67"/>
      <c r="I78" s="200"/>
      <c r="J78" s="201"/>
      <c r="K78" s="57"/>
      <c r="L78" s="201"/>
      <c r="M78" s="201"/>
      <c r="N78" s="201"/>
      <c r="O78" s="67"/>
      <c r="P78" s="67"/>
      <c r="Q78" s="200"/>
      <c r="R78" s="67"/>
      <c r="S78" s="76"/>
    </row>
    <row r="79" spans="1:19" ht="12.75" customHeight="1" x14ac:dyDescent="0.15">
      <c r="A79" s="202"/>
      <c r="B79" s="200"/>
      <c r="C79" s="200"/>
      <c r="D79" s="201"/>
      <c r="E79" s="200"/>
      <c r="F79" s="201"/>
      <c r="G79" s="67"/>
      <c r="H79" s="67"/>
      <c r="I79" s="200"/>
      <c r="J79" s="201"/>
      <c r="K79" s="57"/>
      <c r="L79" s="201"/>
      <c r="M79" s="201"/>
      <c r="N79" s="201"/>
      <c r="O79" s="67"/>
      <c r="P79" s="67"/>
      <c r="Q79" s="200"/>
      <c r="R79" s="67"/>
      <c r="S79" s="76"/>
    </row>
    <row r="80" spans="1:19" ht="12.75" customHeight="1" x14ac:dyDescent="0.15">
      <c r="A80" s="202"/>
      <c r="B80" s="200"/>
      <c r="C80" s="200"/>
      <c r="D80" s="201"/>
      <c r="E80" s="200"/>
      <c r="F80" s="201"/>
      <c r="G80" s="67"/>
      <c r="H80" s="67"/>
      <c r="I80" s="200"/>
      <c r="J80" s="201"/>
      <c r="K80" s="57"/>
      <c r="L80" s="201"/>
      <c r="M80" s="201"/>
      <c r="N80" s="201"/>
      <c r="O80" s="67"/>
      <c r="P80" s="67"/>
      <c r="Q80" s="200"/>
      <c r="R80" s="67"/>
      <c r="S80" s="76"/>
    </row>
    <row r="81" spans="1:19" ht="12.75" customHeight="1" x14ac:dyDescent="0.15">
      <c r="A81" s="202"/>
      <c r="B81" s="200"/>
      <c r="C81" s="200"/>
      <c r="D81" s="201"/>
      <c r="E81" s="200"/>
      <c r="F81" s="201"/>
      <c r="G81" s="67"/>
      <c r="H81" s="67"/>
      <c r="I81" s="200"/>
      <c r="J81" s="200"/>
      <c r="K81" s="66"/>
      <c r="L81" s="200"/>
      <c r="M81" s="200"/>
      <c r="N81" s="200"/>
      <c r="O81" s="67"/>
      <c r="P81" s="67"/>
      <c r="Q81" s="67"/>
      <c r="R81" s="67"/>
      <c r="S81" s="76"/>
    </row>
    <row r="82" spans="1:19" ht="12.75" customHeight="1" x14ac:dyDescent="0.15">
      <c r="A82" s="202"/>
      <c r="B82" s="200"/>
      <c r="C82" s="200"/>
      <c r="D82" s="201"/>
      <c r="E82" s="200"/>
      <c r="F82" s="201"/>
      <c r="G82" s="67"/>
      <c r="H82" s="67"/>
      <c r="I82" s="200"/>
      <c r="J82" s="200"/>
      <c r="K82" s="66"/>
      <c r="L82" s="200"/>
      <c r="M82" s="200"/>
      <c r="N82" s="200"/>
      <c r="O82" s="67"/>
      <c r="P82" s="67"/>
      <c r="Q82" s="67"/>
      <c r="R82" s="67"/>
      <c r="S82" s="76"/>
    </row>
    <row r="83" spans="1:19" ht="12.75" customHeight="1" x14ac:dyDescent="0.15">
      <c r="A83" s="202"/>
      <c r="B83" s="200"/>
      <c r="C83" s="200"/>
      <c r="D83" s="201"/>
      <c r="E83" s="200"/>
      <c r="F83" s="201"/>
      <c r="G83" s="67"/>
      <c r="H83" s="67"/>
      <c r="I83" s="200"/>
      <c r="J83" s="200"/>
      <c r="K83" s="66"/>
      <c r="L83" s="200"/>
      <c r="M83" s="200"/>
      <c r="N83" s="200"/>
      <c r="O83" s="67"/>
      <c r="P83" s="67"/>
      <c r="Q83" s="67"/>
      <c r="R83" s="67"/>
      <c r="S83" s="76"/>
    </row>
    <row r="84" spans="1:19" ht="12.75" customHeight="1" x14ac:dyDescent="0.15">
      <c r="A84" s="202"/>
      <c r="B84" s="200"/>
      <c r="C84" s="200"/>
      <c r="D84" s="201"/>
      <c r="E84" s="200"/>
      <c r="F84" s="201"/>
      <c r="G84" s="67"/>
      <c r="H84" s="67"/>
      <c r="I84" s="200"/>
      <c r="J84" s="200"/>
      <c r="K84" s="66"/>
      <c r="L84" s="200"/>
      <c r="M84" s="200"/>
      <c r="N84" s="200"/>
      <c r="O84" s="67"/>
      <c r="P84" s="67"/>
      <c r="Q84" s="67"/>
      <c r="R84" s="67"/>
      <c r="S84" s="76"/>
    </row>
    <row r="85" spans="1:19" ht="12.75" customHeight="1" x14ac:dyDescent="0.15">
      <c r="A85" s="202"/>
      <c r="B85" s="200"/>
      <c r="C85" s="200"/>
      <c r="D85" s="201"/>
      <c r="E85" s="200"/>
      <c r="F85" s="201"/>
      <c r="G85" s="67"/>
      <c r="H85" s="67"/>
      <c r="I85" s="200"/>
      <c r="J85" s="201"/>
      <c r="K85" s="57"/>
      <c r="L85" s="201"/>
      <c r="M85" s="201"/>
      <c r="N85" s="201"/>
      <c r="O85" s="67"/>
      <c r="P85" s="67"/>
      <c r="Q85" s="67"/>
      <c r="R85" s="67"/>
      <c r="S85" s="76"/>
    </row>
    <row r="86" spans="1:19" ht="12.75" customHeight="1" x14ac:dyDescent="0.15">
      <c r="A86" s="202"/>
      <c r="B86" s="200"/>
      <c r="C86" s="200"/>
      <c r="D86" s="201"/>
      <c r="E86" s="200"/>
      <c r="F86" s="201"/>
      <c r="G86" s="67"/>
      <c r="H86" s="67"/>
      <c r="I86" s="200"/>
      <c r="J86" s="201"/>
      <c r="K86" s="57"/>
      <c r="L86" s="201"/>
      <c r="M86" s="201"/>
      <c r="N86" s="201"/>
      <c r="O86" s="67"/>
      <c r="P86" s="67"/>
      <c r="Q86" s="67"/>
      <c r="R86" s="67"/>
      <c r="S86" s="76"/>
    </row>
    <row r="87" spans="1:19" ht="7.5" customHeight="1" x14ac:dyDescent="0.15">
      <c r="A87" s="77"/>
      <c r="B87" s="66"/>
      <c r="C87" s="57"/>
      <c r="D87" s="57"/>
      <c r="E87" s="57"/>
      <c r="F87" s="57"/>
      <c r="G87" s="67"/>
      <c r="H87" s="67"/>
      <c r="I87" s="66"/>
      <c r="J87" s="57"/>
      <c r="K87" s="57"/>
      <c r="L87" s="57"/>
      <c r="M87" s="57"/>
      <c r="N87" s="57"/>
      <c r="O87" s="67"/>
      <c r="P87" s="67"/>
      <c r="Q87" s="67"/>
      <c r="R87" s="67"/>
      <c r="S87" s="76"/>
    </row>
    <row r="88" spans="1:19" x14ac:dyDescent="0.15">
      <c r="A88" s="62"/>
      <c r="B88" s="62"/>
      <c r="C88" s="57"/>
      <c r="D88" s="67"/>
      <c r="E88" s="57"/>
      <c r="F88" s="67"/>
      <c r="G88" s="67"/>
      <c r="H88" s="67"/>
      <c r="I88" s="62"/>
      <c r="J88" s="57"/>
      <c r="K88" s="57"/>
      <c r="L88" s="67"/>
      <c r="M88" s="57"/>
      <c r="N88" s="67"/>
      <c r="O88" s="67"/>
      <c r="P88" s="67"/>
      <c r="Q88" s="67"/>
      <c r="R88" s="67"/>
      <c r="S88" s="76"/>
    </row>
    <row r="89" spans="1:19" x14ac:dyDescent="0.15">
      <c r="A89" s="62"/>
      <c r="B89" s="62"/>
      <c r="C89" s="57"/>
      <c r="D89" s="67"/>
      <c r="E89" s="57"/>
      <c r="F89" s="67"/>
      <c r="G89" s="67"/>
      <c r="H89" s="67"/>
      <c r="I89" s="62"/>
      <c r="J89" s="57"/>
      <c r="K89" s="57"/>
      <c r="L89" s="67"/>
      <c r="M89" s="57"/>
      <c r="N89" s="67"/>
      <c r="O89" s="67"/>
      <c r="P89" s="67"/>
      <c r="Q89" s="67"/>
      <c r="R89" s="67"/>
      <c r="S89" s="76"/>
    </row>
    <row r="90" spans="1:19" x14ac:dyDescent="0.15">
      <c r="O90" s="67"/>
      <c r="P90" s="67"/>
      <c r="Q90" s="67"/>
      <c r="R90" s="67"/>
      <c r="S90" s="76"/>
    </row>
    <row r="91" spans="1:19" x14ac:dyDescent="0.15">
      <c r="O91" s="67"/>
      <c r="P91" s="67"/>
      <c r="Q91" s="67"/>
      <c r="R91" s="67"/>
      <c r="S91" s="76"/>
    </row>
    <row r="92" spans="1:19" x14ac:dyDescent="0.15">
      <c r="O92" s="67"/>
      <c r="P92" s="67"/>
      <c r="Q92" s="67"/>
      <c r="R92" s="67"/>
      <c r="S92" s="76"/>
    </row>
  </sheetData>
  <mergeCells count="372"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B33:B34"/>
    <mergeCell ref="C33:C34"/>
    <mergeCell ref="D33:D34"/>
    <mergeCell ref="E33:E34"/>
    <mergeCell ref="F33:F34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A51:A52"/>
    <mergeCell ref="B51:B52"/>
    <mergeCell ref="C51:C52"/>
    <mergeCell ref="D51:D52"/>
    <mergeCell ref="E51:E52"/>
    <mergeCell ref="F51:F52"/>
    <mergeCell ref="I51:I52"/>
    <mergeCell ref="J47:J50"/>
    <mergeCell ref="L47:L48"/>
    <mergeCell ref="M47:M48"/>
    <mergeCell ref="N47:N48"/>
    <mergeCell ref="A49:A50"/>
    <mergeCell ref="B49:B50"/>
    <mergeCell ref="C49:C50"/>
    <mergeCell ref="D49:D50"/>
    <mergeCell ref="E49:E50"/>
    <mergeCell ref="F49:F50"/>
    <mergeCell ref="J51:J52"/>
    <mergeCell ref="L51:L52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M55:M56"/>
    <mergeCell ref="N55:N56"/>
    <mergeCell ref="A57:A58"/>
    <mergeCell ref="B57:B58"/>
    <mergeCell ref="C57:C58"/>
    <mergeCell ref="D57:D58"/>
    <mergeCell ref="E57:E58"/>
    <mergeCell ref="F57:F58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7"/>
  <sheetViews>
    <sheetView view="pageBreakPreview" zoomScaleNormal="100" zoomScaleSheetLayoutView="100" workbookViewId="0"/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5.375" bestFit="1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 x14ac:dyDescent="0.15">
      <c r="A1" s="1" t="s">
        <v>263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 x14ac:dyDescent="0.15">
      <c r="A2" s="1" t="s">
        <v>41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 x14ac:dyDescent="0.15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  <c r="M4" s="7"/>
    </row>
    <row r="5" spans="1:17" ht="12" customHeight="1" x14ac:dyDescent="0.15">
      <c r="A5" s="190">
        <v>1</v>
      </c>
      <c r="B5" s="192">
        <f>VLOOKUP(A5,[1]U16BSL!$B$2:$E$33,2,0)</f>
        <v>3604297</v>
      </c>
      <c r="C5" s="192" t="str">
        <f>VLOOKUP(A5,[1]U16BSL!$B$2:$E$33,3,0)</f>
        <v>飯田　翔</v>
      </c>
      <c r="D5" s="191" t="s">
        <v>5</v>
      </c>
      <c r="E5" s="192" t="str">
        <f>VLOOKUP(A5,[1]U16BSL!$B$2:$E$33,4,0)</f>
        <v>NＪＴＣ</v>
      </c>
      <c r="F5" s="191" t="s">
        <v>6</v>
      </c>
      <c r="G5" s="10"/>
      <c r="H5" s="4"/>
      <c r="I5" s="4"/>
      <c r="J5" s="4"/>
      <c r="K5" s="4"/>
      <c r="L5" s="4"/>
      <c r="M5" s="4"/>
      <c r="O5" s="190"/>
      <c r="P5" s="190"/>
      <c r="Q5" s="191"/>
    </row>
    <row r="6" spans="1:17" ht="12" customHeight="1" x14ac:dyDescent="0.15">
      <c r="A6" s="190"/>
      <c r="B6" s="192"/>
      <c r="C6" s="192"/>
      <c r="D6" s="191"/>
      <c r="E6" s="192"/>
      <c r="F6" s="191"/>
      <c r="G6" s="11"/>
      <c r="H6" s="12"/>
      <c r="I6" s="13"/>
      <c r="J6" s="13"/>
      <c r="K6" s="13"/>
      <c r="L6" s="13"/>
      <c r="M6" s="4"/>
      <c r="O6" s="190"/>
      <c r="P6" s="190"/>
      <c r="Q6" s="191"/>
    </row>
    <row r="7" spans="1:17" ht="12" customHeight="1" x14ac:dyDescent="0.15">
      <c r="A7" s="190">
        <v>2</v>
      </c>
      <c r="B7" s="192" t="str">
        <f>VLOOKUP(A7,[1]U16BSL!$B$2:$E$33,2,0)</f>
        <v>Ｑ7</v>
      </c>
      <c r="C7" s="192">
        <f>VLOOKUP(A7,[1]U16BSL!$B$2:$E$33,3,0)</f>
        <v>0</v>
      </c>
      <c r="D7" s="191" t="s">
        <v>58</v>
      </c>
      <c r="E7" s="192">
        <f>VLOOKUP(A7,[1]U16BSL!$B$2:$E$33,4,0)</f>
        <v>0</v>
      </c>
      <c r="F7" s="191" t="s">
        <v>96</v>
      </c>
      <c r="G7" s="14"/>
      <c r="H7" s="15"/>
      <c r="I7" s="78"/>
      <c r="J7" s="13"/>
      <c r="K7" s="13"/>
      <c r="L7" s="13"/>
      <c r="M7" s="4"/>
      <c r="O7" s="190"/>
      <c r="P7" s="190"/>
      <c r="Q7" s="191"/>
    </row>
    <row r="8" spans="1:17" ht="12" customHeight="1" x14ac:dyDescent="0.15">
      <c r="A8" s="190"/>
      <c r="B8" s="192"/>
      <c r="C8" s="192"/>
      <c r="D8" s="191"/>
      <c r="E8" s="192"/>
      <c r="F8" s="191"/>
      <c r="G8" s="4"/>
      <c r="H8" s="16"/>
      <c r="I8" s="12"/>
      <c r="J8" s="13"/>
      <c r="K8" s="13"/>
      <c r="L8" s="13"/>
      <c r="M8" s="4"/>
      <c r="O8" s="190"/>
      <c r="P8" s="190"/>
      <c r="Q8" s="191"/>
    </row>
    <row r="9" spans="1:17" ht="12" customHeight="1" x14ac:dyDescent="0.15">
      <c r="A9" s="190">
        <v>3</v>
      </c>
      <c r="B9" s="192">
        <f>VLOOKUP(A9,[1]U16BSL!$B$2:$E$33,2,0)</f>
        <v>3604293</v>
      </c>
      <c r="C9" s="192" t="str">
        <f>VLOOKUP(A9,[1]U16BSL!$B$2:$E$33,3,0)</f>
        <v>神谷　祐太郎</v>
      </c>
      <c r="D9" s="191" t="s">
        <v>5</v>
      </c>
      <c r="E9" s="192" t="str">
        <f>VLOOKUP(A9,[1]U16BSL!$B$2:$E$33,4,0)</f>
        <v>江戸取中</v>
      </c>
      <c r="F9" s="191" t="s">
        <v>114</v>
      </c>
      <c r="G9" s="10"/>
      <c r="H9" s="16"/>
      <c r="I9" s="15"/>
      <c r="J9" s="13"/>
      <c r="K9" s="13"/>
      <c r="L9" s="13"/>
      <c r="M9" s="4"/>
    </row>
    <row r="10" spans="1:17" ht="12" customHeight="1" x14ac:dyDescent="0.15">
      <c r="A10" s="190"/>
      <c r="B10" s="192"/>
      <c r="C10" s="192"/>
      <c r="D10" s="191"/>
      <c r="E10" s="192"/>
      <c r="F10" s="191"/>
      <c r="G10" s="11"/>
      <c r="H10" s="17"/>
      <c r="I10" s="16"/>
      <c r="J10" s="13"/>
      <c r="K10" s="13"/>
      <c r="L10" s="13"/>
      <c r="M10" s="4"/>
    </row>
    <row r="11" spans="1:17" ht="12" customHeight="1" x14ac:dyDescent="0.15">
      <c r="A11" s="190">
        <v>4</v>
      </c>
      <c r="B11" s="192">
        <f>VLOOKUP(A11,[1]U16BSL!$B$2:$E$33,2,0)</f>
        <v>3604602</v>
      </c>
      <c r="C11" s="192" t="str">
        <f>VLOOKUP(A11,[1]U16BSL!$B$2:$E$33,3,0)</f>
        <v>森　信光</v>
      </c>
      <c r="D11" s="191" t="s">
        <v>136</v>
      </c>
      <c r="E11" s="192" t="str">
        <f>VLOOKUP(A11,[1]U16BSL!$B$2:$E$33,4,0)</f>
        <v>NＪＴＣ</v>
      </c>
      <c r="F11" s="191" t="s">
        <v>9</v>
      </c>
      <c r="G11" s="14"/>
      <c r="H11" s="13"/>
      <c r="I11" s="16"/>
      <c r="J11" s="13"/>
      <c r="K11" s="13"/>
      <c r="L11" s="13"/>
      <c r="M11" s="4"/>
      <c r="O11" s="190"/>
      <c r="P11" s="190"/>
      <c r="Q11" s="191"/>
    </row>
    <row r="12" spans="1:17" ht="12" customHeight="1" x14ac:dyDescent="0.15">
      <c r="A12" s="190"/>
      <c r="B12" s="192"/>
      <c r="C12" s="192"/>
      <c r="D12" s="191"/>
      <c r="E12" s="192"/>
      <c r="F12" s="191"/>
      <c r="G12" s="4"/>
      <c r="H12" s="13"/>
      <c r="I12" s="16"/>
      <c r="J12" s="12"/>
      <c r="K12" s="13"/>
      <c r="L12" s="13"/>
      <c r="M12" s="4"/>
      <c r="O12" s="190"/>
      <c r="P12" s="190"/>
      <c r="Q12" s="191"/>
    </row>
    <row r="13" spans="1:17" ht="12" customHeight="1" x14ac:dyDescent="0.15">
      <c r="A13" s="190">
        <v>5</v>
      </c>
      <c r="B13" s="192" t="str">
        <f>VLOOKUP(A13,[1]U16BSL!$B$2:$E$33,2,0)</f>
        <v>Ｑ4</v>
      </c>
      <c r="C13" s="192">
        <f>VLOOKUP(A13,[1]U16BSL!$B$2:$E$33,3,0)</f>
        <v>0</v>
      </c>
      <c r="D13" s="191" t="s">
        <v>5</v>
      </c>
      <c r="E13" s="192">
        <f>VLOOKUP(A13,[1]U16BSL!$B$2:$E$33,4,0)</f>
        <v>0</v>
      </c>
      <c r="F13" s="191" t="s">
        <v>6</v>
      </c>
      <c r="G13" s="10"/>
      <c r="H13" s="13"/>
      <c r="I13" s="16"/>
      <c r="J13" s="15"/>
      <c r="K13" s="13"/>
      <c r="L13" s="13"/>
      <c r="M13" s="4"/>
      <c r="O13" s="190"/>
      <c r="P13" s="190"/>
      <c r="Q13" s="191"/>
    </row>
    <row r="14" spans="1:17" ht="12" customHeight="1" x14ac:dyDescent="0.15">
      <c r="A14" s="190"/>
      <c r="B14" s="192"/>
      <c r="C14" s="192"/>
      <c r="D14" s="191"/>
      <c r="E14" s="192"/>
      <c r="F14" s="191"/>
      <c r="G14" s="11"/>
      <c r="H14" s="12"/>
      <c r="I14" s="16"/>
      <c r="J14" s="16"/>
      <c r="K14" s="13"/>
      <c r="L14" s="13"/>
      <c r="M14" s="4"/>
      <c r="O14" s="190"/>
      <c r="P14" s="190"/>
      <c r="Q14" s="191"/>
    </row>
    <row r="15" spans="1:17" ht="12" customHeight="1" x14ac:dyDescent="0.15">
      <c r="A15" s="190">
        <v>6</v>
      </c>
      <c r="B15" s="192">
        <f>VLOOKUP(A15,[1]U16BSL!$B$2:$E$33,2,0)</f>
        <v>3604491</v>
      </c>
      <c r="C15" s="192" t="str">
        <f>VLOOKUP(A15,[1]U16BSL!$B$2:$E$33,3,0)</f>
        <v>木村　祥万</v>
      </c>
      <c r="D15" s="191" t="s">
        <v>8</v>
      </c>
      <c r="E15" s="192" t="str">
        <f>VLOOKUP(A15,[1]U16BSL!$B$2:$E$33,4,0)</f>
        <v>ＫＣＪＴＡ</v>
      </c>
      <c r="F15" s="191" t="s">
        <v>6</v>
      </c>
      <c r="G15" s="14"/>
      <c r="H15" s="13"/>
      <c r="I15" s="18"/>
      <c r="J15" s="16"/>
      <c r="K15" s="13"/>
      <c r="L15" s="13"/>
      <c r="M15" s="4"/>
      <c r="O15" s="190"/>
      <c r="P15" s="190"/>
      <c r="Q15" s="191"/>
    </row>
    <row r="16" spans="1:17" ht="12" customHeight="1" x14ac:dyDescent="0.15">
      <c r="A16" s="190"/>
      <c r="B16" s="192"/>
      <c r="C16" s="192"/>
      <c r="D16" s="191"/>
      <c r="E16" s="192"/>
      <c r="F16" s="191"/>
      <c r="G16" s="4"/>
      <c r="H16" s="16"/>
      <c r="I16" s="17"/>
      <c r="J16" s="16"/>
      <c r="K16" s="13"/>
      <c r="L16" s="13"/>
      <c r="M16" s="4"/>
      <c r="O16" s="190"/>
      <c r="P16" s="190"/>
      <c r="Q16" s="191"/>
    </row>
    <row r="17" spans="1:17" ht="12" customHeight="1" x14ac:dyDescent="0.15">
      <c r="A17" s="190">
        <v>7</v>
      </c>
      <c r="B17" s="192" t="str">
        <f>VLOOKUP(A17,[1]U16BSL!$B$2:$E$33,2,0)</f>
        <v>Ｑ2</v>
      </c>
      <c r="C17" s="192">
        <f>VLOOKUP(A17,[1]U16BSL!$B$2:$E$33,3,0)</f>
        <v>0</v>
      </c>
      <c r="D17" s="191" t="s">
        <v>5</v>
      </c>
      <c r="E17" s="192">
        <f>VLOOKUP(A17,[1]U16BSL!$B$2:$E$33,4,0)</f>
        <v>0</v>
      </c>
      <c r="F17" s="191" t="s">
        <v>6</v>
      </c>
      <c r="G17" s="10"/>
      <c r="H17" s="16"/>
      <c r="I17" s="13"/>
      <c r="J17" s="16"/>
      <c r="K17" s="13"/>
      <c r="L17" s="13"/>
      <c r="M17" s="4"/>
      <c r="O17" s="190"/>
      <c r="P17" s="190"/>
      <c r="Q17" s="191"/>
    </row>
    <row r="18" spans="1:17" ht="12" customHeight="1" x14ac:dyDescent="0.15">
      <c r="A18" s="190"/>
      <c r="B18" s="192"/>
      <c r="C18" s="192"/>
      <c r="D18" s="191"/>
      <c r="E18" s="192"/>
      <c r="F18" s="191"/>
      <c r="G18" s="11"/>
      <c r="H18" s="17"/>
      <c r="I18" s="13"/>
      <c r="J18" s="16"/>
      <c r="K18" s="13"/>
      <c r="L18" s="13"/>
      <c r="M18" s="4"/>
      <c r="O18" s="190"/>
      <c r="P18" s="190"/>
      <c r="Q18" s="191"/>
    </row>
    <row r="19" spans="1:17" ht="12" customHeight="1" x14ac:dyDescent="0.15">
      <c r="A19" s="190">
        <v>8</v>
      </c>
      <c r="B19" s="192">
        <f>VLOOKUP(A19,[1]U16BSL!$B$2:$E$33,2,0)</f>
        <v>3604342</v>
      </c>
      <c r="C19" s="192" t="str">
        <f>VLOOKUP(A19,[1]U16BSL!$B$2:$E$33,3,0)</f>
        <v xml:space="preserve">松藤　悠 </v>
      </c>
      <c r="D19" s="191" t="s">
        <v>137</v>
      </c>
      <c r="E19" s="192" t="str">
        <f>VLOOKUP(A19,[1]U16BSL!$B$2:$E$33,4,0)</f>
        <v>ＣＳＪ</v>
      </c>
      <c r="F19" s="191" t="s">
        <v>6</v>
      </c>
      <c r="G19" s="14"/>
      <c r="H19" s="13"/>
      <c r="I19" s="13"/>
      <c r="J19" s="16"/>
      <c r="K19" s="13"/>
      <c r="L19" s="13"/>
      <c r="M19" s="4"/>
      <c r="O19" s="190"/>
      <c r="P19" s="190"/>
      <c r="Q19" s="191"/>
    </row>
    <row r="20" spans="1:17" ht="12" customHeight="1" x14ac:dyDescent="0.15">
      <c r="A20" s="190"/>
      <c r="B20" s="192"/>
      <c r="C20" s="192"/>
      <c r="D20" s="191"/>
      <c r="E20" s="192"/>
      <c r="F20" s="191"/>
      <c r="G20" s="4"/>
      <c r="H20" s="13"/>
      <c r="I20" s="13"/>
      <c r="J20" s="16"/>
      <c r="K20" s="12"/>
      <c r="L20" s="13"/>
      <c r="M20" s="4"/>
      <c r="O20" s="190"/>
      <c r="P20" s="190"/>
      <c r="Q20" s="191"/>
    </row>
    <row r="21" spans="1:17" ht="12" customHeight="1" x14ac:dyDescent="0.15">
      <c r="A21" s="190">
        <v>9</v>
      </c>
      <c r="B21" s="192">
        <f>VLOOKUP(A21,[1]U16BSL!$B$2:$E$33,2,0)</f>
        <v>3604453</v>
      </c>
      <c r="C21" s="192" t="str">
        <f>VLOOKUP(A21,[1]U16BSL!$B$2:$E$33,3,0)</f>
        <v>松崎　稜太朗</v>
      </c>
      <c r="D21" s="191" t="s">
        <v>137</v>
      </c>
      <c r="E21" s="192" t="str">
        <f>VLOOKUP(A21,[1]U16BSL!$B$2:$E$33,4,0)</f>
        <v>ＫＣＪＴＡ</v>
      </c>
      <c r="F21" s="191" t="s">
        <v>138</v>
      </c>
      <c r="G21" s="10"/>
      <c r="H21" s="13"/>
      <c r="I21" s="13"/>
      <c r="J21" s="16"/>
      <c r="K21" s="15"/>
      <c r="L21" s="13"/>
      <c r="M21" s="4"/>
      <c r="O21" s="205"/>
      <c r="P21" s="205"/>
      <c r="Q21" s="203"/>
    </row>
    <row r="22" spans="1:17" ht="12" customHeight="1" x14ac:dyDescent="0.15">
      <c r="A22" s="190"/>
      <c r="B22" s="192"/>
      <c r="C22" s="192"/>
      <c r="D22" s="191"/>
      <c r="E22" s="192"/>
      <c r="F22" s="191"/>
      <c r="G22" s="11"/>
      <c r="H22" s="12"/>
      <c r="I22" s="13"/>
      <c r="J22" s="16"/>
      <c r="K22" s="16"/>
      <c r="L22" s="13"/>
      <c r="M22" s="4"/>
      <c r="O22" s="205"/>
      <c r="P22" s="205"/>
      <c r="Q22" s="203"/>
    </row>
    <row r="23" spans="1:17" ht="12" customHeight="1" x14ac:dyDescent="0.15">
      <c r="A23" s="190">
        <v>10</v>
      </c>
      <c r="B23" s="192">
        <f>VLOOKUP(A23,[1]U16BSL!$B$2:$E$33,2,0)</f>
        <v>3604625</v>
      </c>
      <c r="C23" s="192" t="str">
        <f>VLOOKUP(A23,[1]U16BSL!$B$2:$E$33,3,0)</f>
        <v>長谷川　新</v>
      </c>
      <c r="D23" s="191" t="s">
        <v>136</v>
      </c>
      <c r="E23" s="192" t="str">
        <f>VLOOKUP(A23,[1]U16BSL!$B$2:$E$33,4,0)</f>
        <v>NＪＴＣ</v>
      </c>
      <c r="F23" s="191" t="s">
        <v>6</v>
      </c>
      <c r="G23" s="14"/>
      <c r="H23" s="15"/>
      <c r="I23" s="13"/>
      <c r="J23" s="16"/>
      <c r="K23" s="16"/>
      <c r="L23" s="13"/>
      <c r="M23" s="4"/>
      <c r="O23" s="190"/>
      <c r="P23" s="190"/>
      <c r="Q23" s="191"/>
    </row>
    <row r="24" spans="1:17" ht="12" customHeight="1" x14ac:dyDescent="0.15">
      <c r="A24" s="190"/>
      <c r="B24" s="192"/>
      <c r="C24" s="192"/>
      <c r="D24" s="191"/>
      <c r="E24" s="192"/>
      <c r="F24" s="191"/>
      <c r="G24" s="4"/>
      <c r="H24" s="16"/>
      <c r="I24" s="12"/>
      <c r="J24" s="16"/>
      <c r="K24" s="16"/>
      <c r="L24" s="13"/>
      <c r="M24" s="4"/>
      <c r="O24" s="190"/>
      <c r="P24" s="190"/>
      <c r="Q24" s="191"/>
    </row>
    <row r="25" spans="1:17" ht="12" customHeight="1" x14ac:dyDescent="0.15">
      <c r="A25" s="190">
        <v>11</v>
      </c>
      <c r="B25" s="192">
        <f>VLOOKUP(A25,[1]U16BSL!$B$2:$E$33,2,0)</f>
        <v>3604640</v>
      </c>
      <c r="C25" s="192" t="str">
        <f>VLOOKUP(A25,[1]U16BSL!$B$2:$E$33,3,0)</f>
        <v>園山　嘉秀</v>
      </c>
      <c r="D25" s="191" t="s">
        <v>95</v>
      </c>
      <c r="E25" s="192" t="str">
        <f>VLOOKUP(A25,[1]U16BSL!$B$2:$E$33,4,0)</f>
        <v>大洗ビーチＴＣ</v>
      </c>
      <c r="F25" s="191" t="s">
        <v>6</v>
      </c>
      <c r="G25" s="10"/>
      <c r="H25" s="16"/>
      <c r="I25" s="15"/>
      <c r="J25" s="16"/>
      <c r="K25" s="16"/>
      <c r="L25" s="13"/>
      <c r="M25" s="4"/>
      <c r="O25" s="190"/>
      <c r="P25" s="190"/>
      <c r="Q25" s="191"/>
    </row>
    <row r="26" spans="1:17" ht="12" customHeight="1" x14ac:dyDescent="0.15">
      <c r="A26" s="190"/>
      <c r="B26" s="192"/>
      <c r="C26" s="192"/>
      <c r="D26" s="191"/>
      <c r="E26" s="192"/>
      <c r="F26" s="191"/>
      <c r="G26" s="11"/>
      <c r="H26" s="17"/>
      <c r="I26" s="16"/>
      <c r="J26" s="16"/>
      <c r="K26" s="16"/>
      <c r="L26" s="13"/>
      <c r="M26" s="4"/>
      <c r="O26" s="190"/>
      <c r="P26" s="190"/>
      <c r="Q26" s="191"/>
    </row>
    <row r="27" spans="1:17" ht="12" customHeight="1" x14ac:dyDescent="0.15">
      <c r="A27" s="190">
        <v>12</v>
      </c>
      <c r="B27" s="192">
        <f>VLOOKUP(A27,[1]U16BSL!$B$2:$E$33,2,0)</f>
        <v>3604505</v>
      </c>
      <c r="C27" s="192" t="str">
        <f>VLOOKUP(A27,[1]U16BSL!$B$2:$E$33,3,0)</f>
        <v>遠峯　玄覚</v>
      </c>
      <c r="D27" s="191" t="s">
        <v>139</v>
      </c>
      <c r="E27" s="192" t="str">
        <f>VLOOKUP(A27,[1]U16BSL!$B$2:$E$33,4,0)</f>
        <v>ＫＣＪＴＡ</v>
      </c>
      <c r="F27" s="191" t="s">
        <v>96</v>
      </c>
      <c r="G27" s="14"/>
      <c r="H27" s="13"/>
      <c r="I27" s="16"/>
      <c r="J27" s="16"/>
      <c r="K27" s="16"/>
      <c r="L27" s="13"/>
      <c r="M27" s="4"/>
    </row>
    <row r="28" spans="1:17" ht="12" customHeight="1" x14ac:dyDescent="0.15">
      <c r="A28" s="190"/>
      <c r="B28" s="192"/>
      <c r="C28" s="192"/>
      <c r="D28" s="191"/>
      <c r="E28" s="192"/>
      <c r="F28" s="191"/>
      <c r="G28" s="4"/>
      <c r="H28" s="13"/>
      <c r="I28" s="16"/>
      <c r="J28" s="17"/>
      <c r="K28" s="16"/>
      <c r="L28" s="13"/>
      <c r="M28" s="4"/>
    </row>
    <row r="29" spans="1:17" ht="12" customHeight="1" x14ac:dyDescent="0.15">
      <c r="A29" s="190">
        <v>13</v>
      </c>
      <c r="B29" s="192">
        <f>VLOOKUP(A29,[1]U16BSL!$B$2:$E$33,2,0)</f>
        <v>3604735</v>
      </c>
      <c r="C29" s="192" t="str">
        <f>VLOOKUP(A29,[1]U16BSL!$B$2:$E$33,3,0)</f>
        <v>渡邊　湧野</v>
      </c>
      <c r="D29" s="191" t="s">
        <v>5</v>
      </c>
      <c r="E29" s="192" t="str">
        <f>VLOOKUP(A29,[1]U16BSL!$B$2:$E$33,4,0)</f>
        <v>NＪＴＣ</v>
      </c>
      <c r="F29" s="191" t="s">
        <v>6</v>
      </c>
      <c r="G29" s="10"/>
      <c r="H29" s="13"/>
      <c r="I29" s="16"/>
      <c r="J29" s="13"/>
      <c r="K29" s="16"/>
      <c r="L29" s="13"/>
      <c r="M29" s="4"/>
    </row>
    <row r="30" spans="1:17" ht="12" customHeight="1" x14ac:dyDescent="0.15">
      <c r="A30" s="190"/>
      <c r="B30" s="192"/>
      <c r="C30" s="192"/>
      <c r="D30" s="191"/>
      <c r="E30" s="192"/>
      <c r="F30" s="191"/>
      <c r="G30" s="11"/>
      <c r="H30" s="12"/>
      <c r="I30" s="16"/>
      <c r="J30" s="13"/>
      <c r="K30" s="16"/>
      <c r="L30" s="13"/>
      <c r="M30" s="4"/>
    </row>
    <row r="31" spans="1:17" ht="12" customHeight="1" x14ac:dyDescent="0.15">
      <c r="A31" s="190">
        <v>14</v>
      </c>
      <c r="B31" s="192" t="str">
        <f>VLOOKUP(A31,[1]U16BSL!$B$2:$E$33,2,0)</f>
        <v>Ｑ8</v>
      </c>
      <c r="C31" s="192">
        <f>VLOOKUP(A31,[1]U16BSL!$B$2:$E$33,3,0)</f>
        <v>0</v>
      </c>
      <c r="D31" s="191" t="s">
        <v>5</v>
      </c>
      <c r="E31" s="192">
        <f>VLOOKUP(A31,[1]U16BSL!$B$2:$E$33,4,0)</f>
        <v>0</v>
      </c>
      <c r="F31" s="191" t="s">
        <v>6</v>
      </c>
      <c r="G31" s="14"/>
      <c r="H31" s="13"/>
      <c r="I31" s="18"/>
      <c r="J31" s="13"/>
      <c r="K31" s="16"/>
      <c r="L31" s="13"/>
      <c r="M31" s="4"/>
    </row>
    <row r="32" spans="1:17" ht="12" customHeight="1" x14ac:dyDescent="0.15">
      <c r="A32" s="190"/>
      <c r="B32" s="192"/>
      <c r="C32" s="192"/>
      <c r="D32" s="191"/>
      <c r="E32" s="192"/>
      <c r="F32" s="191"/>
      <c r="G32" s="4"/>
      <c r="H32" s="16"/>
      <c r="I32" s="17"/>
      <c r="J32" s="13"/>
      <c r="K32" s="16"/>
      <c r="L32" s="13"/>
      <c r="M32" s="4"/>
    </row>
    <row r="33" spans="1:13" ht="12" customHeight="1" x14ac:dyDescent="0.15">
      <c r="A33" s="190">
        <v>15</v>
      </c>
      <c r="B33" s="192">
        <f>VLOOKUP(A33,[1]U16BSL!$B$2:$E$33,2,0)</f>
        <v>3604468</v>
      </c>
      <c r="C33" s="192" t="str">
        <f>VLOOKUP(A33,[1]U16BSL!$B$2:$E$33,3,0)</f>
        <v>村山　疾風</v>
      </c>
      <c r="D33" s="191" t="s">
        <v>95</v>
      </c>
      <c r="E33" s="192" t="str">
        <f>VLOOKUP(A33,[1]U16BSL!$B$2:$E$33,4,0)</f>
        <v>NＪＴＣ</v>
      </c>
      <c r="F33" s="191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 x14ac:dyDescent="0.15">
      <c r="A34" s="190"/>
      <c r="B34" s="192"/>
      <c r="C34" s="192"/>
      <c r="D34" s="191"/>
      <c r="E34" s="192"/>
      <c r="F34" s="191"/>
      <c r="G34" s="11"/>
      <c r="H34" s="17"/>
      <c r="I34" s="13"/>
      <c r="J34" s="13"/>
      <c r="K34" s="16"/>
      <c r="L34" s="13"/>
      <c r="M34" s="4"/>
    </row>
    <row r="35" spans="1:13" ht="12" customHeight="1" x14ac:dyDescent="0.15">
      <c r="A35" s="190">
        <v>16</v>
      </c>
      <c r="B35" s="192">
        <f>VLOOKUP(A35,[1]U16BSL!$B$2:$E$33,2,0)</f>
        <v>3604208</v>
      </c>
      <c r="C35" s="192" t="str">
        <f>VLOOKUP(A35,[1]U16BSL!$B$2:$E$33,3,0)</f>
        <v>仙石 圭汰</v>
      </c>
      <c r="D35" s="191" t="s">
        <v>140</v>
      </c>
      <c r="E35" s="192" t="str">
        <f>VLOOKUP(A35,[1]U16BSL!$B$2:$E$33,4,0)</f>
        <v>ＣＳＪ</v>
      </c>
      <c r="F35" s="191" t="s">
        <v>96</v>
      </c>
      <c r="G35" s="14"/>
      <c r="H35" s="13"/>
      <c r="I35" s="13"/>
      <c r="J35" s="13"/>
      <c r="K35" s="16"/>
      <c r="L35" s="13"/>
      <c r="M35" s="4"/>
    </row>
    <row r="36" spans="1:13" ht="12" customHeight="1" x14ac:dyDescent="0.15">
      <c r="A36" s="190"/>
      <c r="B36" s="192"/>
      <c r="C36" s="192"/>
      <c r="D36" s="191"/>
      <c r="E36" s="192"/>
      <c r="F36" s="191"/>
      <c r="G36" s="4"/>
      <c r="H36" s="13"/>
      <c r="I36" s="13"/>
      <c r="J36" s="13"/>
      <c r="K36" s="16"/>
      <c r="L36" s="12"/>
      <c r="M36" s="4"/>
    </row>
    <row r="37" spans="1:13" ht="12" customHeight="1" x14ac:dyDescent="0.15">
      <c r="A37" s="190">
        <v>17</v>
      </c>
      <c r="B37" s="192">
        <f>VLOOKUP(A37,[1]U16BSL!$B$2:$E$33,2,0)</f>
        <v>3604541</v>
      </c>
      <c r="C37" s="192" t="str">
        <f>VLOOKUP(A37,[1]U16BSL!$B$2:$E$33,3,0)</f>
        <v>藤原　浩剛</v>
      </c>
      <c r="D37" s="191" t="s">
        <v>140</v>
      </c>
      <c r="E37" s="192" t="str">
        <f>VLOOKUP(A37,[1]U16BSL!$B$2:$E$33,4,0)</f>
        <v>霞ヶ浦高</v>
      </c>
      <c r="F37" s="191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 x14ac:dyDescent="0.15">
      <c r="A38" s="190"/>
      <c r="B38" s="192"/>
      <c r="C38" s="192"/>
      <c r="D38" s="191"/>
      <c r="E38" s="192"/>
      <c r="F38" s="191"/>
      <c r="G38" s="11"/>
      <c r="H38" s="12"/>
      <c r="I38" s="13"/>
      <c r="J38" s="13"/>
      <c r="K38" s="16"/>
      <c r="L38" s="22"/>
      <c r="M38" s="21"/>
    </row>
    <row r="39" spans="1:13" ht="12" customHeight="1" x14ac:dyDescent="0.15">
      <c r="A39" s="190">
        <v>18</v>
      </c>
      <c r="B39" s="192" t="str">
        <f>VLOOKUP(A39,[1]U16BSL!$B$2:$E$33,2,0)</f>
        <v>Ｑ3</v>
      </c>
      <c r="C39" s="192">
        <f>VLOOKUP(A39,[1]U16BSL!$B$2:$E$33,3,0)</f>
        <v>0</v>
      </c>
      <c r="D39" s="191" t="s">
        <v>5</v>
      </c>
      <c r="E39" s="192">
        <f>VLOOKUP(A39,[1]U16BSL!$B$2:$E$33,4,0)</f>
        <v>0</v>
      </c>
      <c r="F39" s="191" t="s">
        <v>138</v>
      </c>
      <c r="G39" s="14"/>
      <c r="H39" s="15"/>
      <c r="I39" s="13"/>
      <c r="J39" s="13"/>
      <c r="K39" s="16"/>
      <c r="L39" s="22"/>
      <c r="M39" s="21"/>
    </row>
    <row r="40" spans="1:13" ht="12" customHeight="1" x14ac:dyDescent="0.15">
      <c r="A40" s="190"/>
      <c r="B40" s="192"/>
      <c r="C40" s="192"/>
      <c r="D40" s="191"/>
      <c r="E40" s="192"/>
      <c r="F40" s="191"/>
      <c r="G40" s="4"/>
      <c r="H40" s="16"/>
      <c r="I40" s="12"/>
      <c r="J40" s="13"/>
      <c r="K40" s="16"/>
      <c r="L40" s="22"/>
      <c r="M40" s="21"/>
    </row>
    <row r="41" spans="1:13" ht="12" customHeight="1" x14ac:dyDescent="0.15">
      <c r="A41" s="190">
        <v>19</v>
      </c>
      <c r="B41" s="192" t="str">
        <f>VLOOKUP(A41,[1]U16BSL!$B$2:$E$33,2,0)</f>
        <v>Ｑ1</v>
      </c>
      <c r="C41" s="192">
        <f>VLOOKUP(A41,[1]U16BSL!$B$2:$E$33,3,0)</f>
        <v>0</v>
      </c>
      <c r="D41" s="191" t="s">
        <v>95</v>
      </c>
      <c r="E41" s="192">
        <f>VLOOKUP(A41,[1]U16BSL!$B$2:$E$33,4,0)</f>
        <v>0</v>
      </c>
      <c r="F41" s="191" t="s">
        <v>141</v>
      </c>
      <c r="G41" s="10"/>
      <c r="H41" s="16"/>
      <c r="I41" s="15"/>
      <c r="J41" s="13"/>
      <c r="K41" s="16"/>
      <c r="L41" s="22"/>
      <c r="M41" s="21"/>
    </row>
    <row r="42" spans="1:13" ht="12" customHeight="1" x14ac:dyDescent="0.15">
      <c r="A42" s="190"/>
      <c r="B42" s="192"/>
      <c r="C42" s="192"/>
      <c r="D42" s="191"/>
      <c r="E42" s="192"/>
      <c r="F42" s="191"/>
      <c r="G42" s="11"/>
      <c r="H42" s="17"/>
      <c r="I42" s="16"/>
      <c r="J42" s="13"/>
      <c r="K42" s="16"/>
      <c r="L42" s="22"/>
      <c r="M42" s="21"/>
    </row>
    <row r="43" spans="1:13" ht="12" customHeight="1" x14ac:dyDescent="0.15">
      <c r="A43" s="190">
        <v>20</v>
      </c>
      <c r="B43" s="192">
        <f>VLOOKUP(A43,[1]U16BSL!$B$2:$E$33,2,0)</f>
        <v>3604753</v>
      </c>
      <c r="C43" s="192" t="str">
        <f>VLOOKUP(A43,[1]U16BSL!$B$2:$E$33,3,0)</f>
        <v>岡田　陽彦</v>
      </c>
      <c r="D43" s="191" t="s">
        <v>136</v>
      </c>
      <c r="E43" s="192" t="str">
        <f>VLOOKUP(A43,[1]U16BSL!$B$2:$E$33,4,0)</f>
        <v>NＪＴＣ</v>
      </c>
      <c r="F43" s="191" t="s">
        <v>138</v>
      </c>
      <c r="G43" s="14"/>
      <c r="H43" s="13"/>
      <c r="I43" s="16"/>
      <c r="J43" s="13"/>
      <c r="K43" s="16"/>
      <c r="L43" s="22"/>
      <c r="M43" s="21"/>
    </row>
    <row r="44" spans="1:13" ht="12" customHeight="1" x14ac:dyDescent="0.15">
      <c r="A44" s="190"/>
      <c r="B44" s="192"/>
      <c r="C44" s="192"/>
      <c r="D44" s="191"/>
      <c r="E44" s="192"/>
      <c r="F44" s="191"/>
      <c r="G44" s="4"/>
      <c r="H44" s="13"/>
      <c r="I44" s="16"/>
      <c r="J44" s="12"/>
      <c r="K44" s="16"/>
      <c r="L44" s="22"/>
      <c r="M44" s="21"/>
    </row>
    <row r="45" spans="1:13" ht="12" customHeight="1" x14ac:dyDescent="0.15">
      <c r="A45" s="190">
        <v>21</v>
      </c>
      <c r="B45" s="192">
        <f>VLOOKUP(A45,[1]U16BSL!$B$2:$E$33,2,0)</f>
        <v>3604579</v>
      </c>
      <c r="C45" s="192" t="str">
        <f>VLOOKUP(A45,[1]U16BSL!$B$2:$E$33,3,0)</f>
        <v>小松崎　陸</v>
      </c>
      <c r="D45" s="191" t="s">
        <v>5</v>
      </c>
      <c r="E45" s="192" t="str">
        <f>VLOOKUP(A45,[1]U16BSL!$B$2:$E$33,4,0)</f>
        <v>NＪＴＣ</v>
      </c>
      <c r="F45" s="191" t="s">
        <v>138</v>
      </c>
      <c r="G45" s="10"/>
      <c r="H45" s="13"/>
      <c r="I45" s="16"/>
      <c r="J45" s="15"/>
      <c r="K45" s="16"/>
      <c r="L45" s="22"/>
      <c r="M45" s="21"/>
    </row>
    <row r="46" spans="1:13" ht="12" customHeight="1" x14ac:dyDescent="0.15">
      <c r="A46" s="190"/>
      <c r="B46" s="192"/>
      <c r="C46" s="192"/>
      <c r="D46" s="191"/>
      <c r="E46" s="192"/>
      <c r="F46" s="191"/>
      <c r="G46" s="11"/>
      <c r="H46" s="12"/>
      <c r="I46" s="16"/>
      <c r="J46" s="16"/>
      <c r="K46" s="16"/>
      <c r="L46" s="22"/>
      <c r="M46" s="21"/>
    </row>
    <row r="47" spans="1:13" ht="12" customHeight="1" x14ac:dyDescent="0.15">
      <c r="A47" s="190">
        <v>22</v>
      </c>
      <c r="B47" s="192">
        <f>VLOOKUP(A47,[1]U16BSL!$B$2:$E$33,2,0)</f>
        <v>3604405</v>
      </c>
      <c r="C47" s="192" t="str">
        <f>VLOOKUP(A47,[1]U16BSL!$B$2:$E$33,3,0)</f>
        <v>大塚　生吹</v>
      </c>
      <c r="D47" s="191" t="s">
        <v>5</v>
      </c>
      <c r="E47" s="192" t="str">
        <f>VLOOKUP(A47,[1]U16BSL!$B$2:$E$33,4,0)</f>
        <v>ＣＳＪ</v>
      </c>
      <c r="F47" s="191" t="s">
        <v>96</v>
      </c>
      <c r="G47" s="14"/>
      <c r="H47" s="13"/>
      <c r="I47" s="18"/>
      <c r="J47" s="16"/>
      <c r="K47" s="16"/>
      <c r="L47" s="22"/>
      <c r="M47" s="21"/>
    </row>
    <row r="48" spans="1:13" ht="12" customHeight="1" x14ac:dyDescent="0.15">
      <c r="A48" s="190"/>
      <c r="B48" s="192"/>
      <c r="C48" s="192"/>
      <c r="D48" s="191"/>
      <c r="E48" s="192"/>
      <c r="F48" s="191"/>
      <c r="G48" s="4"/>
      <c r="H48" s="16"/>
      <c r="I48" s="17"/>
      <c r="J48" s="16"/>
      <c r="K48" s="16"/>
      <c r="L48" s="22"/>
      <c r="M48" s="21"/>
    </row>
    <row r="49" spans="1:17" ht="12" customHeight="1" x14ac:dyDescent="0.15">
      <c r="A49" s="190">
        <v>23</v>
      </c>
      <c r="B49" s="192" t="str">
        <f>VLOOKUP(A49,[1]U16BSL!$B$2:$E$33,2,0)</f>
        <v>Ｑ6</v>
      </c>
      <c r="C49" s="192">
        <f>VLOOKUP(A49,[1]U16BSL!$B$2:$E$33,3,0)</f>
        <v>0</v>
      </c>
      <c r="D49" s="191" t="s">
        <v>5</v>
      </c>
      <c r="E49" s="192">
        <f>VLOOKUP(A49,[1]U16BSL!$B$2:$E$33,4,0)</f>
        <v>0</v>
      </c>
      <c r="F49" s="191" t="s">
        <v>6</v>
      </c>
      <c r="G49" s="10"/>
      <c r="H49" s="16"/>
      <c r="I49" s="13"/>
      <c r="J49" s="16"/>
      <c r="K49" s="16"/>
      <c r="L49" s="22"/>
      <c r="M49" s="21"/>
      <c r="O49" s="24"/>
      <c r="P49" s="24"/>
      <c r="Q49" s="25"/>
    </row>
    <row r="50" spans="1:17" ht="12" customHeight="1" x14ac:dyDescent="0.15">
      <c r="A50" s="190"/>
      <c r="B50" s="192"/>
      <c r="C50" s="192"/>
      <c r="D50" s="191"/>
      <c r="E50" s="192"/>
      <c r="F50" s="191"/>
      <c r="G50" s="11"/>
      <c r="H50" s="17"/>
      <c r="I50" s="13"/>
      <c r="J50" s="16"/>
      <c r="K50" s="16"/>
      <c r="L50" s="22"/>
      <c r="M50" s="21"/>
    </row>
    <row r="51" spans="1:17" ht="12" customHeight="1" x14ac:dyDescent="0.15">
      <c r="A51" s="190">
        <v>24</v>
      </c>
      <c r="B51" s="192">
        <f>VLOOKUP(A51,[1]U16BSL!$B$2:$E$33,2,0)</f>
        <v>3604552</v>
      </c>
      <c r="C51" s="192" t="str">
        <f>VLOOKUP(A51,[1]U16BSL!$B$2:$E$33,3,0)</f>
        <v>小林　良徳</v>
      </c>
      <c r="D51" s="191" t="s">
        <v>95</v>
      </c>
      <c r="E51" s="192" t="str">
        <f>VLOOKUP(A51,[1]U16BSL!$B$2:$E$33,4,0)</f>
        <v>ＫＣＪＴＡ</v>
      </c>
      <c r="F51" s="191" t="s">
        <v>96</v>
      </c>
      <c r="G51" s="14"/>
      <c r="H51" s="13"/>
      <c r="I51" s="13"/>
      <c r="J51" s="16"/>
      <c r="K51" s="16"/>
      <c r="L51" s="22"/>
      <c r="M51" s="21"/>
      <c r="O51" s="24"/>
      <c r="P51" s="24"/>
      <c r="Q51" s="25"/>
    </row>
    <row r="52" spans="1:17" ht="12" customHeight="1" x14ac:dyDescent="0.15">
      <c r="A52" s="190"/>
      <c r="B52" s="192"/>
      <c r="C52" s="192"/>
      <c r="D52" s="191"/>
      <c r="E52" s="192"/>
      <c r="F52" s="191"/>
      <c r="G52" s="4"/>
      <c r="H52" s="13"/>
      <c r="I52" s="13"/>
      <c r="J52" s="16"/>
      <c r="K52" s="17"/>
      <c r="L52" s="22"/>
      <c r="M52" s="21"/>
    </row>
    <row r="53" spans="1:17" ht="12" customHeight="1" x14ac:dyDescent="0.15">
      <c r="A53" s="190">
        <v>25</v>
      </c>
      <c r="B53" s="192">
        <f>VLOOKUP(A53,[1]U16BSL!$B$2:$E$33,2,0)</f>
        <v>3604953</v>
      </c>
      <c r="C53" s="192" t="str">
        <f>VLOOKUP(A53,[1]U16BSL!$B$2:$E$33,3,0)</f>
        <v>市野瀬　楓</v>
      </c>
      <c r="D53" s="191" t="s">
        <v>95</v>
      </c>
      <c r="E53" s="192" t="str">
        <f>VLOOKUP(A53,[1]U16BSL!$B$2:$E$33,4,0)</f>
        <v>霞ヶ浦高</v>
      </c>
      <c r="F53" s="191" t="s">
        <v>6</v>
      </c>
      <c r="G53" s="10"/>
      <c r="H53" s="13"/>
      <c r="I53" s="13"/>
      <c r="J53" s="16"/>
      <c r="K53" s="13"/>
      <c r="L53" s="22"/>
      <c r="M53" s="21"/>
      <c r="O53" s="24"/>
      <c r="P53" s="24"/>
      <c r="Q53" s="25"/>
    </row>
    <row r="54" spans="1:17" ht="12" customHeight="1" x14ac:dyDescent="0.15">
      <c r="A54" s="190"/>
      <c r="B54" s="192"/>
      <c r="C54" s="192"/>
      <c r="D54" s="191"/>
      <c r="E54" s="192"/>
      <c r="F54" s="191"/>
      <c r="G54" s="11"/>
      <c r="H54" s="12"/>
      <c r="I54" s="13"/>
      <c r="J54" s="16"/>
      <c r="K54" s="13"/>
      <c r="L54" s="22"/>
      <c r="M54" s="21"/>
    </row>
    <row r="55" spans="1:17" ht="12" customHeight="1" x14ac:dyDescent="0.15">
      <c r="A55" s="190">
        <v>26</v>
      </c>
      <c r="B55" s="192">
        <f>VLOOKUP(A55,[1]U16BSL!$B$2:$E$33,2,0)</f>
        <v>3604406</v>
      </c>
      <c r="C55" s="192" t="str">
        <f>VLOOKUP(A55,[1]U16BSL!$B$2:$E$33,3,0)</f>
        <v>荒木　龍冴</v>
      </c>
      <c r="D55" s="191" t="s">
        <v>5</v>
      </c>
      <c r="E55" s="192" t="str">
        <f>VLOOKUP(A55,[1]U16BSL!$B$2:$E$33,4,0)</f>
        <v>ＣＳＪ</v>
      </c>
      <c r="F55" s="191" t="s">
        <v>141</v>
      </c>
      <c r="G55" s="14"/>
      <c r="H55" s="15"/>
      <c r="I55" s="13"/>
      <c r="J55" s="16"/>
      <c r="K55" s="13"/>
      <c r="L55" s="22"/>
      <c r="M55" s="21"/>
    </row>
    <row r="56" spans="1:17" ht="12" customHeight="1" x14ac:dyDescent="0.15">
      <c r="A56" s="190"/>
      <c r="B56" s="192"/>
      <c r="C56" s="192"/>
      <c r="D56" s="191"/>
      <c r="E56" s="192"/>
      <c r="F56" s="191"/>
      <c r="G56" s="4"/>
      <c r="H56" s="16"/>
      <c r="I56" s="12"/>
      <c r="J56" s="16"/>
      <c r="K56" s="13"/>
      <c r="L56" s="22"/>
      <c r="M56" s="21"/>
    </row>
    <row r="57" spans="1:17" ht="12" customHeight="1" x14ac:dyDescent="0.15">
      <c r="A57" s="190">
        <v>27</v>
      </c>
      <c r="B57" s="192">
        <f>VLOOKUP(A57,[1]U16BSL!$B$2:$E$33,2,0)</f>
        <v>3604530</v>
      </c>
      <c r="C57" s="192" t="str">
        <f>VLOOKUP(A57,[1]U16BSL!$B$2:$E$33,3,0)</f>
        <v>菅谷　哲司</v>
      </c>
      <c r="D57" s="191" t="s">
        <v>61</v>
      </c>
      <c r="E57" s="192" t="str">
        <f>VLOOKUP(A57,[1]U16BSL!$B$2:$E$33,4,0)</f>
        <v>大洗ビーチＴＣ</v>
      </c>
      <c r="F57" s="191" t="s">
        <v>96</v>
      </c>
      <c r="G57" s="10"/>
      <c r="H57" s="16"/>
      <c r="I57" s="15"/>
      <c r="J57" s="16"/>
      <c r="K57" s="13"/>
      <c r="L57" s="22"/>
      <c r="M57" s="21"/>
      <c r="O57" s="24"/>
      <c r="P57" s="24"/>
      <c r="Q57" s="25"/>
    </row>
    <row r="58" spans="1:17" ht="12" customHeight="1" x14ac:dyDescent="0.15">
      <c r="A58" s="190"/>
      <c r="B58" s="192"/>
      <c r="C58" s="192"/>
      <c r="D58" s="191"/>
      <c r="E58" s="192"/>
      <c r="F58" s="191"/>
      <c r="G58" s="11"/>
      <c r="H58" s="17"/>
      <c r="I58" s="16"/>
      <c r="J58" s="16"/>
      <c r="K58" s="13"/>
      <c r="L58" s="22"/>
      <c r="M58" s="21"/>
      <c r="O58" s="79"/>
      <c r="P58" s="79"/>
      <c r="Q58" s="79"/>
    </row>
    <row r="59" spans="1:17" ht="12" customHeight="1" x14ac:dyDescent="0.15">
      <c r="A59" s="190">
        <v>28</v>
      </c>
      <c r="B59" s="192" t="str">
        <f>VLOOKUP(A59,[1]U16BSL!$B$2:$E$33,2,0)</f>
        <v>Ｑ9</v>
      </c>
      <c r="C59" s="192">
        <f>VLOOKUP(A59,[1]U16BSL!$B$2:$E$33,3,0)</f>
        <v>0</v>
      </c>
      <c r="D59" s="191" t="s">
        <v>95</v>
      </c>
      <c r="E59" s="192">
        <f>VLOOKUP(A59,[1]U16BSL!$B$2:$E$33,4,0)</f>
        <v>0</v>
      </c>
      <c r="F59" s="191" t="s">
        <v>96</v>
      </c>
      <c r="G59" s="14"/>
      <c r="H59" s="13"/>
      <c r="I59" s="16"/>
      <c r="J59" s="16"/>
      <c r="K59" s="13"/>
      <c r="L59" s="22"/>
      <c r="M59" s="21"/>
      <c r="O59" s="79"/>
      <c r="P59" s="79"/>
      <c r="Q59" s="79"/>
    </row>
    <row r="60" spans="1:17" ht="12" customHeight="1" x14ac:dyDescent="0.15">
      <c r="A60" s="190"/>
      <c r="B60" s="192"/>
      <c r="C60" s="192"/>
      <c r="D60" s="191"/>
      <c r="E60" s="192"/>
      <c r="F60" s="191"/>
      <c r="G60" s="4"/>
      <c r="H60" s="13"/>
      <c r="I60" s="16"/>
      <c r="J60" s="17"/>
      <c r="K60" s="13"/>
      <c r="L60" s="22"/>
      <c r="M60" s="21"/>
    </row>
    <row r="61" spans="1:17" ht="12" customHeight="1" x14ac:dyDescent="0.15">
      <c r="A61" s="190">
        <v>29</v>
      </c>
      <c r="B61" s="192">
        <f>VLOOKUP(A61,[1]U16BSL!$B$2:$E$33,2,0)</f>
        <v>3604626</v>
      </c>
      <c r="C61" s="192" t="str">
        <f>VLOOKUP(A61,[1]U16BSL!$B$2:$E$33,3,0)</f>
        <v>長谷川　開</v>
      </c>
      <c r="D61" s="191" t="s">
        <v>95</v>
      </c>
      <c r="E61" s="192" t="str">
        <f>VLOOKUP(A61,[1]U16BSL!$B$2:$E$33,4,0)</f>
        <v>NＪＴＣ</v>
      </c>
      <c r="F61" s="191" t="s">
        <v>6</v>
      </c>
      <c r="G61" s="10"/>
      <c r="H61" s="13"/>
      <c r="I61" s="16"/>
      <c r="J61" s="13"/>
      <c r="K61" s="13"/>
      <c r="L61" s="22"/>
      <c r="M61" s="21"/>
      <c r="O61" s="24"/>
      <c r="P61" s="24"/>
      <c r="Q61" s="25"/>
    </row>
    <row r="62" spans="1:17" ht="12" customHeight="1" x14ac:dyDescent="0.15">
      <c r="A62" s="190"/>
      <c r="B62" s="192"/>
      <c r="C62" s="192"/>
      <c r="D62" s="191"/>
      <c r="E62" s="192"/>
      <c r="F62" s="191"/>
      <c r="G62" s="11"/>
      <c r="H62" s="12"/>
      <c r="I62" s="16"/>
      <c r="J62" s="13"/>
      <c r="K62" s="13"/>
      <c r="L62" s="22"/>
      <c r="M62" s="21"/>
    </row>
    <row r="63" spans="1:17" ht="12" customHeight="1" x14ac:dyDescent="0.15">
      <c r="A63" s="190">
        <v>30</v>
      </c>
      <c r="B63" s="192" t="str">
        <f>VLOOKUP(A63,[1]U16BSL!$B$2:$E$33,2,0)</f>
        <v>Ｑ5</v>
      </c>
      <c r="C63" s="192">
        <f>VLOOKUP(A63,[1]U16BSL!$B$2:$E$33,3,0)</f>
        <v>0</v>
      </c>
      <c r="D63" s="191" t="s">
        <v>95</v>
      </c>
      <c r="E63" s="192">
        <f>VLOOKUP(A63,[1]U16BSL!$B$2:$E$33,4,0)</f>
        <v>0</v>
      </c>
      <c r="F63" s="191" t="s">
        <v>141</v>
      </c>
      <c r="G63" s="14"/>
      <c r="H63" s="13"/>
      <c r="I63" s="18"/>
      <c r="J63" s="13"/>
      <c r="K63" s="13"/>
      <c r="L63" s="22"/>
      <c r="M63" s="21"/>
      <c r="O63" s="24"/>
      <c r="P63" s="24"/>
      <c r="Q63" s="25"/>
    </row>
    <row r="64" spans="1:17" ht="12" customHeight="1" x14ac:dyDescent="0.15">
      <c r="A64" s="190"/>
      <c r="B64" s="192"/>
      <c r="C64" s="192"/>
      <c r="D64" s="191"/>
      <c r="E64" s="192"/>
      <c r="F64" s="191"/>
      <c r="G64" s="4"/>
      <c r="H64" s="16"/>
      <c r="I64" s="17"/>
      <c r="J64" s="13"/>
      <c r="K64" s="13"/>
      <c r="L64" s="22"/>
      <c r="M64" s="21"/>
    </row>
    <row r="65" spans="1:13" ht="12" customHeight="1" x14ac:dyDescent="0.15">
      <c r="A65" s="190">
        <v>31</v>
      </c>
      <c r="B65" s="192">
        <f>VLOOKUP(A65,[1]U16BSL!$B$2:$E$33,2,0)</f>
        <v>3604708</v>
      </c>
      <c r="C65" s="192" t="str">
        <f>VLOOKUP(A65,[1]U16BSL!$B$2:$E$33,3,0)</f>
        <v>永作　蓮</v>
      </c>
      <c r="D65" s="191" t="s">
        <v>136</v>
      </c>
      <c r="E65" s="192" t="str">
        <f>VLOOKUP(A65,[1]U16BSL!$B$2:$E$33,4,0)</f>
        <v>ＣＳＪ</v>
      </c>
      <c r="F65" s="191" t="s">
        <v>6</v>
      </c>
      <c r="G65" s="10"/>
      <c r="H65" s="16"/>
      <c r="I65" s="13"/>
      <c r="J65" s="13"/>
      <c r="K65" s="13"/>
      <c r="L65" s="22"/>
      <c r="M65" s="21"/>
    </row>
    <row r="66" spans="1:13" ht="12" customHeight="1" x14ac:dyDescent="0.15">
      <c r="A66" s="190"/>
      <c r="B66" s="192"/>
      <c r="C66" s="192"/>
      <c r="D66" s="191"/>
      <c r="E66" s="192"/>
      <c r="F66" s="191"/>
      <c r="G66" s="11"/>
      <c r="H66" s="17"/>
      <c r="I66" s="13"/>
      <c r="J66" s="13"/>
      <c r="K66" s="13"/>
      <c r="L66" s="22"/>
      <c r="M66" s="21"/>
    </row>
    <row r="67" spans="1:13" ht="12" customHeight="1" x14ac:dyDescent="0.15">
      <c r="A67" s="190">
        <v>32</v>
      </c>
      <c r="B67" s="192">
        <f>VLOOKUP(A67,[1]U16BSL!$B$2:$E$33,2,0)</f>
        <v>3604172</v>
      </c>
      <c r="C67" s="192" t="str">
        <f>VLOOKUP(A67,[1]U16BSL!$B$2:$E$33,3,0)</f>
        <v xml:space="preserve">飯泉　涼 </v>
      </c>
      <c r="D67" s="191" t="s">
        <v>5</v>
      </c>
      <c r="E67" s="192" t="str">
        <f>VLOOKUP(A67,[1]U16BSL!$B$2:$E$33,4,0)</f>
        <v>ＣＳＪ</v>
      </c>
      <c r="F67" s="191" t="s">
        <v>96</v>
      </c>
      <c r="G67" s="14"/>
      <c r="H67" s="13"/>
      <c r="I67" s="13"/>
      <c r="J67" s="13"/>
      <c r="K67" s="13"/>
      <c r="L67" s="22"/>
      <c r="M67" s="21"/>
    </row>
    <row r="68" spans="1:13" ht="12" customHeight="1" x14ac:dyDescent="0.15">
      <c r="A68" s="190"/>
      <c r="B68" s="192"/>
      <c r="C68" s="192"/>
      <c r="D68" s="191"/>
      <c r="E68" s="192"/>
      <c r="F68" s="191"/>
      <c r="G68" s="4"/>
      <c r="H68" s="13"/>
      <c r="I68" s="13"/>
      <c r="J68" s="13"/>
      <c r="K68" s="13"/>
      <c r="L68" s="22"/>
      <c r="M68" s="21"/>
    </row>
    <row r="69" spans="1:13" x14ac:dyDescent="0.15">
      <c r="H69" s="80"/>
      <c r="I69" s="80"/>
      <c r="J69" s="80"/>
      <c r="K69" s="80"/>
      <c r="L69" s="80"/>
      <c r="M69" s="23"/>
    </row>
    <row r="70" spans="1:13" x14ac:dyDescent="0.15">
      <c r="H70" s="80"/>
      <c r="I70" s="80"/>
      <c r="J70" s="80"/>
      <c r="K70" s="80"/>
      <c r="L70" s="80"/>
      <c r="M70" s="23"/>
    </row>
    <row r="71" spans="1:13" x14ac:dyDescent="0.15">
      <c r="H71" s="80"/>
      <c r="I71" s="80"/>
      <c r="J71" s="80"/>
      <c r="K71" s="80"/>
      <c r="L71" s="80"/>
      <c r="M71" s="23"/>
    </row>
    <row r="72" spans="1:13" x14ac:dyDescent="0.15">
      <c r="H72" s="80"/>
      <c r="I72" s="80"/>
      <c r="J72" s="80"/>
      <c r="K72" s="80"/>
      <c r="L72" s="80"/>
      <c r="M72" s="23"/>
    </row>
    <row r="73" spans="1:13" x14ac:dyDescent="0.15">
      <c r="H73" s="80"/>
      <c r="I73" s="80"/>
      <c r="J73" s="80"/>
      <c r="K73" s="80"/>
      <c r="L73" s="80"/>
      <c r="M73" s="23"/>
    </row>
    <row r="74" spans="1:13" x14ac:dyDescent="0.15">
      <c r="H74" s="80"/>
      <c r="I74" s="80"/>
      <c r="J74" s="80"/>
      <c r="K74" s="80"/>
      <c r="L74" s="80"/>
      <c r="M74" s="23"/>
    </row>
    <row r="75" spans="1:13" x14ac:dyDescent="0.15">
      <c r="H75" s="80"/>
      <c r="I75" s="80"/>
      <c r="J75" s="80"/>
      <c r="K75" s="80"/>
      <c r="L75" s="80"/>
      <c r="M75" s="23"/>
    </row>
    <row r="76" spans="1:13" x14ac:dyDescent="0.15">
      <c r="M76" s="23"/>
    </row>
    <row r="77" spans="1:13" x14ac:dyDescent="0.15">
      <c r="M77" s="23"/>
    </row>
  </sheetData>
  <mergeCells count="222"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</mergeCells>
  <phoneticPr fontId="2"/>
  <pageMargins left="0.7" right="0.7" top="0.75" bottom="0.75" header="0.3" footer="0.3"/>
  <pageSetup paperSize="9" scale="8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Normal="100" zoomScaleSheetLayoutView="100" workbookViewId="0"/>
  </sheetViews>
  <sheetFormatPr defaultRowHeight="13.5" x14ac:dyDescent="0.15"/>
  <cols>
    <col min="1" max="1" width="5" style="49" bestFit="1" customWidth="1"/>
    <col min="2" max="2" width="11.875" style="50" bestFit="1" customWidth="1"/>
    <col min="3" max="3" width="15" style="49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8" width="8.5" style="27" customWidth="1"/>
    <col min="9" max="12" width="9" style="76"/>
    <col min="13" max="244" width="9" style="54"/>
    <col min="245" max="246" width="4.5" style="54" customWidth="1"/>
    <col min="247" max="247" width="9" style="54"/>
    <col min="248" max="248" width="18.75" style="54" customWidth="1"/>
    <col min="249" max="249" width="2" style="54" customWidth="1"/>
    <col min="250" max="250" width="15.625" style="54" customWidth="1"/>
    <col min="251" max="251" width="2.125" style="54" customWidth="1"/>
    <col min="252" max="256" width="8.5" style="54" customWidth="1"/>
    <col min="257" max="262" width="5" style="54" customWidth="1"/>
    <col min="263" max="500" width="9" style="54"/>
    <col min="501" max="502" width="4.5" style="54" customWidth="1"/>
    <col min="503" max="503" width="9" style="54"/>
    <col min="504" max="504" width="18.75" style="54" customWidth="1"/>
    <col min="505" max="505" width="2" style="54" customWidth="1"/>
    <col min="506" max="506" width="15.625" style="54" customWidth="1"/>
    <col min="507" max="507" width="2.125" style="54" customWidth="1"/>
    <col min="508" max="512" width="8.5" style="54" customWidth="1"/>
    <col min="513" max="518" width="5" style="54" customWidth="1"/>
    <col min="519" max="756" width="9" style="54"/>
    <col min="757" max="758" width="4.5" style="54" customWidth="1"/>
    <col min="759" max="759" width="9" style="54"/>
    <col min="760" max="760" width="18.75" style="54" customWidth="1"/>
    <col min="761" max="761" width="2" style="54" customWidth="1"/>
    <col min="762" max="762" width="15.625" style="54" customWidth="1"/>
    <col min="763" max="763" width="2.125" style="54" customWidth="1"/>
    <col min="764" max="768" width="8.5" style="54" customWidth="1"/>
    <col min="769" max="774" width="5" style="54" customWidth="1"/>
    <col min="775" max="1012" width="9" style="54"/>
    <col min="1013" max="1014" width="4.5" style="54" customWidth="1"/>
    <col min="1015" max="1015" width="9" style="54"/>
    <col min="1016" max="1016" width="18.75" style="54" customWidth="1"/>
    <col min="1017" max="1017" width="2" style="54" customWidth="1"/>
    <col min="1018" max="1018" width="15.625" style="54" customWidth="1"/>
    <col min="1019" max="1019" width="2.125" style="54" customWidth="1"/>
    <col min="1020" max="1024" width="8.5" style="54" customWidth="1"/>
    <col min="1025" max="1030" width="5" style="54" customWidth="1"/>
    <col min="1031" max="1268" width="9" style="54"/>
    <col min="1269" max="1270" width="4.5" style="54" customWidth="1"/>
    <col min="1271" max="1271" width="9" style="54"/>
    <col min="1272" max="1272" width="18.75" style="54" customWidth="1"/>
    <col min="1273" max="1273" width="2" style="54" customWidth="1"/>
    <col min="1274" max="1274" width="15.625" style="54" customWidth="1"/>
    <col min="1275" max="1275" width="2.125" style="54" customWidth="1"/>
    <col min="1276" max="1280" width="8.5" style="54" customWidth="1"/>
    <col min="1281" max="1286" width="5" style="54" customWidth="1"/>
    <col min="1287" max="1524" width="9" style="54"/>
    <col min="1525" max="1526" width="4.5" style="54" customWidth="1"/>
    <col min="1527" max="1527" width="9" style="54"/>
    <col min="1528" max="1528" width="18.75" style="54" customWidth="1"/>
    <col min="1529" max="1529" width="2" style="54" customWidth="1"/>
    <col min="1530" max="1530" width="15.625" style="54" customWidth="1"/>
    <col min="1531" max="1531" width="2.125" style="54" customWidth="1"/>
    <col min="1532" max="1536" width="8.5" style="54" customWidth="1"/>
    <col min="1537" max="1542" width="5" style="54" customWidth="1"/>
    <col min="1543" max="1780" width="9" style="54"/>
    <col min="1781" max="1782" width="4.5" style="54" customWidth="1"/>
    <col min="1783" max="1783" width="9" style="54"/>
    <col min="1784" max="1784" width="18.75" style="54" customWidth="1"/>
    <col min="1785" max="1785" width="2" style="54" customWidth="1"/>
    <col min="1786" max="1786" width="15.625" style="54" customWidth="1"/>
    <col min="1787" max="1787" width="2.125" style="54" customWidth="1"/>
    <col min="1788" max="1792" width="8.5" style="54" customWidth="1"/>
    <col min="1793" max="1798" width="5" style="54" customWidth="1"/>
    <col min="1799" max="2036" width="9" style="54"/>
    <col min="2037" max="2038" width="4.5" style="54" customWidth="1"/>
    <col min="2039" max="2039" width="9" style="54"/>
    <col min="2040" max="2040" width="18.75" style="54" customWidth="1"/>
    <col min="2041" max="2041" width="2" style="54" customWidth="1"/>
    <col min="2042" max="2042" width="15.625" style="54" customWidth="1"/>
    <col min="2043" max="2043" width="2.125" style="54" customWidth="1"/>
    <col min="2044" max="2048" width="8.5" style="54" customWidth="1"/>
    <col min="2049" max="2054" width="5" style="54" customWidth="1"/>
    <col min="2055" max="2292" width="9" style="54"/>
    <col min="2293" max="2294" width="4.5" style="54" customWidth="1"/>
    <col min="2295" max="2295" width="9" style="54"/>
    <col min="2296" max="2296" width="18.75" style="54" customWidth="1"/>
    <col min="2297" max="2297" width="2" style="54" customWidth="1"/>
    <col min="2298" max="2298" width="15.625" style="54" customWidth="1"/>
    <col min="2299" max="2299" width="2.125" style="54" customWidth="1"/>
    <col min="2300" max="2304" width="8.5" style="54" customWidth="1"/>
    <col min="2305" max="2310" width="5" style="54" customWidth="1"/>
    <col min="2311" max="2548" width="9" style="54"/>
    <col min="2549" max="2550" width="4.5" style="54" customWidth="1"/>
    <col min="2551" max="2551" width="9" style="54"/>
    <col min="2552" max="2552" width="18.75" style="54" customWidth="1"/>
    <col min="2553" max="2553" width="2" style="54" customWidth="1"/>
    <col min="2554" max="2554" width="15.625" style="54" customWidth="1"/>
    <col min="2555" max="2555" width="2.125" style="54" customWidth="1"/>
    <col min="2556" max="2560" width="8.5" style="54" customWidth="1"/>
    <col min="2561" max="2566" width="5" style="54" customWidth="1"/>
    <col min="2567" max="2804" width="9" style="54"/>
    <col min="2805" max="2806" width="4.5" style="54" customWidth="1"/>
    <col min="2807" max="2807" width="9" style="54"/>
    <col min="2808" max="2808" width="18.75" style="54" customWidth="1"/>
    <col min="2809" max="2809" width="2" style="54" customWidth="1"/>
    <col min="2810" max="2810" width="15.625" style="54" customWidth="1"/>
    <col min="2811" max="2811" width="2.125" style="54" customWidth="1"/>
    <col min="2812" max="2816" width="8.5" style="54" customWidth="1"/>
    <col min="2817" max="2822" width="5" style="54" customWidth="1"/>
    <col min="2823" max="3060" width="9" style="54"/>
    <col min="3061" max="3062" width="4.5" style="54" customWidth="1"/>
    <col min="3063" max="3063" width="9" style="54"/>
    <col min="3064" max="3064" width="18.75" style="54" customWidth="1"/>
    <col min="3065" max="3065" width="2" style="54" customWidth="1"/>
    <col min="3066" max="3066" width="15.625" style="54" customWidth="1"/>
    <col min="3067" max="3067" width="2.125" style="54" customWidth="1"/>
    <col min="3068" max="3072" width="8.5" style="54" customWidth="1"/>
    <col min="3073" max="3078" width="5" style="54" customWidth="1"/>
    <col min="3079" max="3316" width="9" style="54"/>
    <col min="3317" max="3318" width="4.5" style="54" customWidth="1"/>
    <col min="3319" max="3319" width="9" style="54"/>
    <col min="3320" max="3320" width="18.75" style="54" customWidth="1"/>
    <col min="3321" max="3321" width="2" style="54" customWidth="1"/>
    <col min="3322" max="3322" width="15.625" style="54" customWidth="1"/>
    <col min="3323" max="3323" width="2.125" style="54" customWidth="1"/>
    <col min="3324" max="3328" width="8.5" style="54" customWidth="1"/>
    <col min="3329" max="3334" width="5" style="54" customWidth="1"/>
    <col min="3335" max="3572" width="9" style="54"/>
    <col min="3573" max="3574" width="4.5" style="54" customWidth="1"/>
    <col min="3575" max="3575" width="9" style="54"/>
    <col min="3576" max="3576" width="18.75" style="54" customWidth="1"/>
    <col min="3577" max="3577" width="2" style="54" customWidth="1"/>
    <col min="3578" max="3578" width="15.625" style="54" customWidth="1"/>
    <col min="3579" max="3579" width="2.125" style="54" customWidth="1"/>
    <col min="3580" max="3584" width="8.5" style="54" customWidth="1"/>
    <col min="3585" max="3590" width="5" style="54" customWidth="1"/>
    <col min="3591" max="3828" width="9" style="54"/>
    <col min="3829" max="3830" width="4.5" style="54" customWidth="1"/>
    <col min="3831" max="3831" width="9" style="54"/>
    <col min="3832" max="3832" width="18.75" style="54" customWidth="1"/>
    <col min="3833" max="3833" width="2" style="54" customWidth="1"/>
    <col min="3834" max="3834" width="15.625" style="54" customWidth="1"/>
    <col min="3835" max="3835" width="2.125" style="54" customWidth="1"/>
    <col min="3836" max="3840" width="8.5" style="54" customWidth="1"/>
    <col min="3841" max="3846" width="5" style="54" customWidth="1"/>
    <col min="3847" max="4084" width="9" style="54"/>
    <col min="4085" max="4086" width="4.5" style="54" customWidth="1"/>
    <col min="4087" max="4087" width="9" style="54"/>
    <col min="4088" max="4088" width="18.75" style="54" customWidth="1"/>
    <col min="4089" max="4089" width="2" style="54" customWidth="1"/>
    <col min="4090" max="4090" width="15.625" style="54" customWidth="1"/>
    <col min="4091" max="4091" width="2.125" style="54" customWidth="1"/>
    <col min="4092" max="4096" width="8.5" style="54" customWidth="1"/>
    <col min="4097" max="4102" width="5" style="54" customWidth="1"/>
    <col min="4103" max="4340" width="9" style="54"/>
    <col min="4341" max="4342" width="4.5" style="54" customWidth="1"/>
    <col min="4343" max="4343" width="9" style="54"/>
    <col min="4344" max="4344" width="18.75" style="54" customWidth="1"/>
    <col min="4345" max="4345" width="2" style="54" customWidth="1"/>
    <col min="4346" max="4346" width="15.625" style="54" customWidth="1"/>
    <col min="4347" max="4347" width="2.125" style="54" customWidth="1"/>
    <col min="4348" max="4352" width="8.5" style="54" customWidth="1"/>
    <col min="4353" max="4358" width="5" style="54" customWidth="1"/>
    <col min="4359" max="4596" width="9" style="54"/>
    <col min="4597" max="4598" width="4.5" style="54" customWidth="1"/>
    <col min="4599" max="4599" width="9" style="54"/>
    <col min="4600" max="4600" width="18.75" style="54" customWidth="1"/>
    <col min="4601" max="4601" width="2" style="54" customWidth="1"/>
    <col min="4602" max="4602" width="15.625" style="54" customWidth="1"/>
    <col min="4603" max="4603" width="2.125" style="54" customWidth="1"/>
    <col min="4604" max="4608" width="8.5" style="54" customWidth="1"/>
    <col min="4609" max="4614" width="5" style="54" customWidth="1"/>
    <col min="4615" max="4852" width="9" style="54"/>
    <col min="4853" max="4854" width="4.5" style="54" customWidth="1"/>
    <col min="4855" max="4855" width="9" style="54"/>
    <col min="4856" max="4856" width="18.75" style="54" customWidth="1"/>
    <col min="4857" max="4857" width="2" style="54" customWidth="1"/>
    <col min="4858" max="4858" width="15.625" style="54" customWidth="1"/>
    <col min="4859" max="4859" width="2.125" style="54" customWidth="1"/>
    <col min="4860" max="4864" width="8.5" style="54" customWidth="1"/>
    <col min="4865" max="4870" width="5" style="54" customWidth="1"/>
    <col min="4871" max="5108" width="9" style="54"/>
    <col min="5109" max="5110" width="4.5" style="54" customWidth="1"/>
    <col min="5111" max="5111" width="9" style="54"/>
    <col min="5112" max="5112" width="18.75" style="54" customWidth="1"/>
    <col min="5113" max="5113" width="2" style="54" customWidth="1"/>
    <col min="5114" max="5114" width="15.625" style="54" customWidth="1"/>
    <col min="5115" max="5115" width="2.125" style="54" customWidth="1"/>
    <col min="5116" max="5120" width="8.5" style="54" customWidth="1"/>
    <col min="5121" max="5126" width="5" style="54" customWidth="1"/>
    <col min="5127" max="5364" width="9" style="54"/>
    <col min="5365" max="5366" width="4.5" style="54" customWidth="1"/>
    <col min="5367" max="5367" width="9" style="54"/>
    <col min="5368" max="5368" width="18.75" style="54" customWidth="1"/>
    <col min="5369" max="5369" width="2" style="54" customWidth="1"/>
    <col min="5370" max="5370" width="15.625" style="54" customWidth="1"/>
    <col min="5371" max="5371" width="2.125" style="54" customWidth="1"/>
    <col min="5372" max="5376" width="8.5" style="54" customWidth="1"/>
    <col min="5377" max="5382" width="5" style="54" customWidth="1"/>
    <col min="5383" max="5620" width="9" style="54"/>
    <col min="5621" max="5622" width="4.5" style="54" customWidth="1"/>
    <col min="5623" max="5623" width="9" style="54"/>
    <col min="5624" max="5624" width="18.75" style="54" customWidth="1"/>
    <col min="5625" max="5625" width="2" style="54" customWidth="1"/>
    <col min="5626" max="5626" width="15.625" style="54" customWidth="1"/>
    <col min="5627" max="5627" width="2.125" style="54" customWidth="1"/>
    <col min="5628" max="5632" width="8.5" style="54" customWidth="1"/>
    <col min="5633" max="5638" width="5" style="54" customWidth="1"/>
    <col min="5639" max="5876" width="9" style="54"/>
    <col min="5877" max="5878" width="4.5" style="54" customWidth="1"/>
    <col min="5879" max="5879" width="9" style="54"/>
    <col min="5880" max="5880" width="18.75" style="54" customWidth="1"/>
    <col min="5881" max="5881" width="2" style="54" customWidth="1"/>
    <col min="5882" max="5882" width="15.625" style="54" customWidth="1"/>
    <col min="5883" max="5883" width="2.125" style="54" customWidth="1"/>
    <col min="5884" max="5888" width="8.5" style="54" customWidth="1"/>
    <col min="5889" max="5894" width="5" style="54" customWidth="1"/>
    <col min="5895" max="6132" width="9" style="54"/>
    <col min="6133" max="6134" width="4.5" style="54" customWidth="1"/>
    <col min="6135" max="6135" width="9" style="54"/>
    <col min="6136" max="6136" width="18.75" style="54" customWidth="1"/>
    <col min="6137" max="6137" width="2" style="54" customWidth="1"/>
    <col min="6138" max="6138" width="15.625" style="54" customWidth="1"/>
    <col min="6139" max="6139" width="2.125" style="54" customWidth="1"/>
    <col min="6140" max="6144" width="8.5" style="54" customWidth="1"/>
    <col min="6145" max="6150" width="5" style="54" customWidth="1"/>
    <col min="6151" max="6388" width="9" style="54"/>
    <col min="6389" max="6390" width="4.5" style="54" customWidth="1"/>
    <col min="6391" max="6391" width="9" style="54"/>
    <col min="6392" max="6392" width="18.75" style="54" customWidth="1"/>
    <col min="6393" max="6393" width="2" style="54" customWidth="1"/>
    <col min="6394" max="6394" width="15.625" style="54" customWidth="1"/>
    <col min="6395" max="6395" width="2.125" style="54" customWidth="1"/>
    <col min="6396" max="6400" width="8.5" style="54" customWidth="1"/>
    <col min="6401" max="6406" width="5" style="54" customWidth="1"/>
    <col min="6407" max="6644" width="9" style="54"/>
    <col min="6645" max="6646" width="4.5" style="54" customWidth="1"/>
    <col min="6647" max="6647" width="9" style="54"/>
    <col min="6648" max="6648" width="18.75" style="54" customWidth="1"/>
    <col min="6649" max="6649" width="2" style="54" customWidth="1"/>
    <col min="6650" max="6650" width="15.625" style="54" customWidth="1"/>
    <col min="6651" max="6651" width="2.125" style="54" customWidth="1"/>
    <col min="6652" max="6656" width="8.5" style="54" customWidth="1"/>
    <col min="6657" max="6662" width="5" style="54" customWidth="1"/>
    <col min="6663" max="6900" width="9" style="54"/>
    <col min="6901" max="6902" width="4.5" style="54" customWidth="1"/>
    <col min="6903" max="6903" width="9" style="54"/>
    <col min="6904" max="6904" width="18.75" style="54" customWidth="1"/>
    <col min="6905" max="6905" width="2" style="54" customWidth="1"/>
    <col min="6906" max="6906" width="15.625" style="54" customWidth="1"/>
    <col min="6907" max="6907" width="2.125" style="54" customWidth="1"/>
    <col min="6908" max="6912" width="8.5" style="54" customWidth="1"/>
    <col min="6913" max="6918" width="5" style="54" customWidth="1"/>
    <col min="6919" max="7156" width="9" style="54"/>
    <col min="7157" max="7158" width="4.5" style="54" customWidth="1"/>
    <col min="7159" max="7159" width="9" style="54"/>
    <col min="7160" max="7160" width="18.75" style="54" customWidth="1"/>
    <col min="7161" max="7161" width="2" style="54" customWidth="1"/>
    <col min="7162" max="7162" width="15.625" style="54" customWidth="1"/>
    <col min="7163" max="7163" width="2.125" style="54" customWidth="1"/>
    <col min="7164" max="7168" width="8.5" style="54" customWidth="1"/>
    <col min="7169" max="7174" width="5" style="54" customWidth="1"/>
    <col min="7175" max="7412" width="9" style="54"/>
    <col min="7413" max="7414" width="4.5" style="54" customWidth="1"/>
    <col min="7415" max="7415" width="9" style="54"/>
    <col min="7416" max="7416" width="18.75" style="54" customWidth="1"/>
    <col min="7417" max="7417" width="2" style="54" customWidth="1"/>
    <col min="7418" max="7418" width="15.625" style="54" customWidth="1"/>
    <col min="7419" max="7419" width="2.125" style="54" customWidth="1"/>
    <col min="7420" max="7424" width="8.5" style="54" customWidth="1"/>
    <col min="7425" max="7430" width="5" style="54" customWidth="1"/>
    <col min="7431" max="7668" width="9" style="54"/>
    <col min="7669" max="7670" width="4.5" style="54" customWidth="1"/>
    <col min="7671" max="7671" width="9" style="54"/>
    <col min="7672" max="7672" width="18.75" style="54" customWidth="1"/>
    <col min="7673" max="7673" width="2" style="54" customWidth="1"/>
    <col min="7674" max="7674" width="15.625" style="54" customWidth="1"/>
    <col min="7675" max="7675" width="2.125" style="54" customWidth="1"/>
    <col min="7676" max="7680" width="8.5" style="54" customWidth="1"/>
    <col min="7681" max="7686" width="5" style="54" customWidth="1"/>
    <col min="7687" max="7924" width="9" style="54"/>
    <col min="7925" max="7926" width="4.5" style="54" customWidth="1"/>
    <col min="7927" max="7927" width="9" style="54"/>
    <col min="7928" max="7928" width="18.75" style="54" customWidth="1"/>
    <col min="7929" max="7929" width="2" style="54" customWidth="1"/>
    <col min="7930" max="7930" width="15.625" style="54" customWidth="1"/>
    <col min="7931" max="7931" width="2.125" style="54" customWidth="1"/>
    <col min="7932" max="7936" width="8.5" style="54" customWidth="1"/>
    <col min="7937" max="7942" width="5" style="54" customWidth="1"/>
    <col min="7943" max="8180" width="9" style="54"/>
    <col min="8181" max="8182" width="4.5" style="54" customWidth="1"/>
    <col min="8183" max="8183" width="9" style="54"/>
    <col min="8184" max="8184" width="18.75" style="54" customWidth="1"/>
    <col min="8185" max="8185" width="2" style="54" customWidth="1"/>
    <col min="8186" max="8186" width="15.625" style="54" customWidth="1"/>
    <col min="8187" max="8187" width="2.125" style="54" customWidth="1"/>
    <col min="8188" max="8192" width="8.5" style="54" customWidth="1"/>
    <col min="8193" max="8198" width="5" style="54" customWidth="1"/>
    <col min="8199" max="8436" width="9" style="54"/>
    <col min="8437" max="8438" width="4.5" style="54" customWidth="1"/>
    <col min="8439" max="8439" width="9" style="54"/>
    <col min="8440" max="8440" width="18.75" style="54" customWidth="1"/>
    <col min="8441" max="8441" width="2" style="54" customWidth="1"/>
    <col min="8442" max="8442" width="15.625" style="54" customWidth="1"/>
    <col min="8443" max="8443" width="2.125" style="54" customWidth="1"/>
    <col min="8444" max="8448" width="8.5" style="54" customWidth="1"/>
    <col min="8449" max="8454" width="5" style="54" customWidth="1"/>
    <col min="8455" max="8692" width="9" style="54"/>
    <col min="8693" max="8694" width="4.5" style="54" customWidth="1"/>
    <col min="8695" max="8695" width="9" style="54"/>
    <col min="8696" max="8696" width="18.75" style="54" customWidth="1"/>
    <col min="8697" max="8697" width="2" style="54" customWidth="1"/>
    <col min="8698" max="8698" width="15.625" style="54" customWidth="1"/>
    <col min="8699" max="8699" width="2.125" style="54" customWidth="1"/>
    <col min="8700" max="8704" width="8.5" style="54" customWidth="1"/>
    <col min="8705" max="8710" width="5" style="54" customWidth="1"/>
    <col min="8711" max="8948" width="9" style="54"/>
    <col min="8949" max="8950" width="4.5" style="54" customWidth="1"/>
    <col min="8951" max="8951" width="9" style="54"/>
    <col min="8952" max="8952" width="18.75" style="54" customWidth="1"/>
    <col min="8953" max="8953" width="2" style="54" customWidth="1"/>
    <col min="8954" max="8954" width="15.625" style="54" customWidth="1"/>
    <col min="8955" max="8955" width="2.125" style="54" customWidth="1"/>
    <col min="8956" max="8960" width="8.5" style="54" customWidth="1"/>
    <col min="8961" max="8966" width="5" style="54" customWidth="1"/>
    <col min="8967" max="9204" width="9" style="54"/>
    <col min="9205" max="9206" width="4.5" style="54" customWidth="1"/>
    <col min="9207" max="9207" width="9" style="54"/>
    <col min="9208" max="9208" width="18.75" style="54" customWidth="1"/>
    <col min="9209" max="9209" width="2" style="54" customWidth="1"/>
    <col min="9210" max="9210" width="15.625" style="54" customWidth="1"/>
    <col min="9211" max="9211" width="2.125" style="54" customWidth="1"/>
    <col min="9212" max="9216" width="8.5" style="54" customWidth="1"/>
    <col min="9217" max="9222" width="5" style="54" customWidth="1"/>
    <col min="9223" max="9460" width="9" style="54"/>
    <col min="9461" max="9462" width="4.5" style="54" customWidth="1"/>
    <col min="9463" max="9463" width="9" style="54"/>
    <col min="9464" max="9464" width="18.75" style="54" customWidth="1"/>
    <col min="9465" max="9465" width="2" style="54" customWidth="1"/>
    <col min="9466" max="9466" width="15.625" style="54" customWidth="1"/>
    <col min="9467" max="9467" width="2.125" style="54" customWidth="1"/>
    <col min="9468" max="9472" width="8.5" style="54" customWidth="1"/>
    <col min="9473" max="9478" width="5" style="54" customWidth="1"/>
    <col min="9479" max="9716" width="9" style="54"/>
    <col min="9717" max="9718" width="4.5" style="54" customWidth="1"/>
    <col min="9719" max="9719" width="9" style="54"/>
    <col min="9720" max="9720" width="18.75" style="54" customWidth="1"/>
    <col min="9721" max="9721" width="2" style="54" customWidth="1"/>
    <col min="9722" max="9722" width="15.625" style="54" customWidth="1"/>
    <col min="9723" max="9723" width="2.125" style="54" customWidth="1"/>
    <col min="9724" max="9728" width="8.5" style="54" customWidth="1"/>
    <col min="9729" max="9734" width="5" style="54" customWidth="1"/>
    <col min="9735" max="9972" width="9" style="54"/>
    <col min="9973" max="9974" width="4.5" style="54" customWidth="1"/>
    <col min="9975" max="9975" width="9" style="54"/>
    <col min="9976" max="9976" width="18.75" style="54" customWidth="1"/>
    <col min="9977" max="9977" width="2" style="54" customWidth="1"/>
    <col min="9978" max="9978" width="15.625" style="54" customWidth="1"/>
    <col min="9979" max="9979" width="2.125" style="54" customWidth="1"/>
    <col min="9980" max="9984" width="8.5" style="54" customWidth="1"/>
    <col min="9985" max="9990" width="5" style="54" customWidth="1"/>
    <col min="9991" max="10228" width="9" style="54"/>
    <col min="10229" max="10230" width="4.5" style="54" customWidth="1"/>
    <col min="10231" max="10231" width="9" style="54"/>
    <col min="10232" max="10232" width="18.75" style="54" customWidth="1"/>
    <col min="10233" max="10233" width="2" style="54" customWidth="1"/>
    <col min="10234" max="10234" width="15.625" style="54" customWidth="1"/>
    <col min="10235" max="10235" width="2.125" style="54" customWidth="1"/>
    <col min="10236" max="10240" width="8.5" style="54" customWidth="1"/>
    <col min="10241" max="10246" width="5" style="54" customWidth="1"/>
    <col min="10247" max="10484" width="9" style="54"/>
    <col min="10485" max="10486" width="4.5" style="54" customWidth="1"/>
    <col min="10487" max="10487" width="9" style="54"/>
    <col min="10488" max="10488" width="18.75" style="54" customWidth="1"/>
    <col min="10489" max="10489" width="2" style="54" customWidth="1"/>
    <col min="10490" max="10490" width="15.625" style="54" customWidth="1"/>
    <col min="10491" max="10491" width="2.125" style="54" customWidth="1"/>
    <col min="10492" max="10496" width="8.5" style="54" customWidth="1"/>
    <col min="10497" max="10502" width="5" style="54" customWidth="1"/>
    <col min="10503" max="10740" width="9" style="54"/>
    <col min="10741" max="10742" width="4.5" style="54" customWidth="1"/>
    <col min="10743" max="10743" width="9" style="54"/>
    <col min="10744" max="10744" width="18.75" style="54" customWidth="1"/>
    <col min="10745" max="10745" width="2" style="54" customWidth="1"/>
    <col min="10746" max="10746" width="15.625" style="54" customWidth="1"/>
    <col min="10747" max="10747" width="2.125" style="54" customWidth="1"/>
    <col min="10748" max="10752" width="8.5" style="54" customWidth="1"/>
    <col min="10753" max="10758" width="5" style="54" customWidth="1"/>
    <col min="10759" max="10996" width="9" style="54"/>
    <col min="10997" max="10998" width="4.5" style="54" customWidth="1"/>
    <col min="10999" max="10999" width="9" style="54"/>
    <col min="11000" max="11000" width="18.75" style="54" customWidth="1"/>
    <col min="11001" max="11001" width="2" style="54" customWidth="1"/>
    <col min="11002" max="11002" width="15.625" style="54" customWidth="1"/>
    <col min="11003" max="11003" width="2.125" style="54" customWidth="1"/>
    <col min="11004" max="11008" width="8.5" style="54" customWidth="1"/>
    <col min="11009" max="11014" width="5" style="54" customWidth="1"/>
    <col min="11015" max="11252" width="9" style="54"/>
    <col min="11253" max="11254" width="4.5" style="54" customWidth="1"/>
    <col min="11255" max="11255" width="9" style="54"/>
    <col min="11256" max="11256" width="18.75" style="54" customWidth="1"/>
    <col min="11257" max="11257" width="2" style="54" customWidth="1"/>
    <col min="11258" max="11258" width="15.625" style="54" customWidth="1"/>
    <col min="11259" max="11259" width="2.125" style="54" customWidth="1"/>
    <col min="11260" max="11264" width="8.5" style="54" customWidth="1"/>
    <col min="11265" max="11270" width="5" style="54" customWidth="1"/>
    <col min="11271" max="11508" width="9" style="54"/>
    <col min="11509" max="11510" width="4.5" style="54" customWidth="1"/>
    <col min="11511" max="11511" width="9" style="54"/>
    <col min="11512" max="11512" width="18.75" style="54" customWidth="1"/>
    <col min="11513" max="11513" width="2" style="54" customWidth="1"/>
    <col min="11514" max="11514" width="15.625" style="54" customWidth="1"/>
    <col min="11515" max="11515" width="2.125" style="54" customWidth="1"/>
    <col min="11516" max="11520" width="8.5" style="54" customWidth="1"/>
    <col min="11521" max="11526" width="5" style="54" customWidth="1"/>
    <col min="11527" max="11764" width="9" style="54"/>
    <col min="11765" max="11766" width="4.5" style="54" customWidth="1"/>
    <col min="11767" max="11767" width="9" style="54"/>
    <col min="11768" max="11768" width="18.75" style="54" customWidth="1"/>
    <col min="11769" max="11769" width="2" style="54" customWidth="1"/>
    <col min="11770" max="11770" width="15.625" style="54" customWidth="1"/>
    <col min="11771" max="11771" width="2.125" style="54" customWidth="1"/>
    <col min="11772" max="11776" width="8.5" style="54" customWidth="1"/>
    <col min="11777" max="11782" width="5" style="54" customWidth="1"/>
    <col min="11783" max="12020" width="9" style="54"/>
    <col min="12021" max="12022" width="4.5" style="54" customWidth="1"/>
    <col min="12023" max="12023" width="9" style="54"/>
    <col min="12024" max="12024" width="18.75" style="54" customWidth="1"/>
    <col min="12025" max="12025" width="2" style="54" customWidth="1"/>
    <col min="12026" max="12026" width="15.625" style="54" customWidth="1"/>
    <col min="12027" max="12027" width="2.125" style="54" customWidth="1"/>
    <col min="12028" max="12032" width="8.5" style="54" customWidth="1"/>
    <col min="12033" max="12038" width="5" style="54" customWidth="1"/>
    <col min="12039" max="12276" width="9" style="54"/>
    <col min="12277" max="12278" width="4.5" style="54" customWidth="1"/>
    <col min="12279" max="12279" width="9" style="54"/>
    <col min="12280" max="12280" width="18.75" style="54" customWidth="1"/>
    <col min="12281" max="12281" width="2" style="54" customWidth="1"/>
    <col min="12282" max="12282" width="15.625" style="54" customWidth="1"/>
    <col min="12283" max="12283" width="2.125" style="54" customWidth="1"/>
    <col min="12284" max="12288" width="8.5" style="54" customWidth="1"/>
    <col min="12289" max="12294" width="5" style="54" customWidth="1"/>
    <col min="12295" max="12532" width="9" style="54"/>
    <col min="12533" max="12534" width="4.5" style="54" customWidth="1"/>
    <col min="12535" max="12535" width="9" style="54"/>
    <col min="12536" max="12536" width="18.75" style="54" customWidth="1"/>
    <col min="12537" max="12537" width="2" style="54" customWidth="1"/>
    <col min="12538" max="12538" width="15.625" style="54" customWidth="1"/>
    <col min="12539" max="12539" width="2.125" style="54" customWidth="1"/>
    <col min="12540" max="12544" width="8.5" style="54" customWidth="1"/>
    <col min="12545" max="12550" width="5" style="54" customWidth="1"/>
    <col min="12551" max="12788" width="9" style="54"/>
    <col min="12789" max="12790" width="4.5" style="54" customWidth="1"/>
    <col min="12791" max="12791" width="9" style="54"/>
    <col min="12792" max="12792" width="18.75" style="54" customWidth="1"/>
    <col min="12793" max="12793" width="2" style="54" customWidth="1"/>
    <col min="12794" max="12794" width="15.625" style="54" customWidth="1"/>
    <col min="12795" max="12795" width="2.125" style="54" customWidth="1"/>
    <col min="12796" max="12800" width="8.5" style="54" customWidth="1"/>
    <col min="12801" max="12806" width="5" style="54" customWidth="1"/>
    <col min="12807" max="13044" width="9" style="54"/>
    <col min="13045" max="13046" width="4.5" style="54" customWidth="1"/>
    <col min="13047" max="13047" width="9" style="54"/>
    <col min="13048" max="13048" width="18.75" style="54" customWidth="1"/>
    <col min="13049" max="13049" width="2" style="54" customWidth="1"/>
    <col min="13050" max="13050" width="15.625" style="54" customWidth="1"/>
    <col min="13051" max="13051" width="2.125" style="54" customWidth="1"/>
    <col min="13052" max="13056" width="8.5" style="54" customWidth="1"/>
    <col min="13057" max="13062" width="5" style="54" customWidth="1"/>
    <col min="13063" max="13300" width="9" style="54"/>
    <col min="13301" max="13302" width="4.5" style="54" customWidth="1"/>
    <col min="13303" max="13303" width="9" style="54"/>
    <col min="13304" max="13304" width="18.75" style="54" customWidth="1"/>
    <col min="13305" max="13305" width="2" style="54" customWidth="1"/>
    <col min="13306" max="13306" width="15.625" style="54" customWidth="1"/>
    <col min="13307" max="13307" width="2.125" style="54" customWidth="1"/>
    <col min="13308" max="13312" width="8.5" style="54" customWidth="1"/>
    <col min="13313" max="13318" width="5" style="54" customWidth="1"/>
    <col min="13319" max="13556" width="9" style="54"/>
    <col min="13557" max="13558" width="4.5" style="54" customWidth="1"/>
    <col min="13559" max="13559" width="9" style="54"/>
    <col min="13560" max="13560" width="18.75" style="54" customWidth="1"/>
    <col min="13561" max="13561" width="2" style="54" customWidth="1"/>
    <col min="13562" max="13562" width="15.625" style="54" customWidth="1"/>
    <col min="13563" max="13563" width="2.125" style="54" customWidth="1"/>
    <col min="13564" max="13568" width="8.5" style="54" customWidth="1"/>
    <col min="13569" max="13574" width="5" style="54" customWidth="1"/>
    <col min="13575" max="13812" width="9" style="54"/>
    <col min="13813" max="13814" width="4.5" style="54" customWidth="1"/>
    <col min="13815" max="13815" width="9" style="54"/>
    <col min="13816" max="13816" width="18.75" style="54" customWidth="1"/>
    <col min="13817" max="13817" width="2" style="54" customWidth="1"/>
    <col min="13818" max="13818" width="15.625" style="54" customWidth="1"/>
    <col min="13819" max="13819" width="2.125" style="54" customWidth="1"/>
    <col min="13820" max="13824" width="8.5" style="54" customWidth="1"/>
    <col min="13825" max="13830" width="5" style="54" customWidth="1"/>
    <col min="13831" max="14068" width="9" style="54"/>
    <col min="14069" max="14070" width="4.5" style="54" customWidth="1"/>
    <col min="14071" max="14071" width="9" style="54"/>
    <col min="14072" max="14072" width="18.75" style="54" customWidth="1"/>
    <col min="14073" max="14073" width="2" style="54" customWidth="1"/>
    <col min="14074" max="14074" width="15.625" style="54" customWidth="1"/>
    <col min="14075" max="14075" width="2.125" style="54" customWidth="1"/>
    <col min="14076" max="14080" width="8.5" style="54" customWidth="1"/>
    <col min="14081" max="14086" width="5" style="54" customWidth="1"/>
    <col min="14087" max="14324" width="9" style="54"/>
    <col min="14325" max="14326" width="4.5" style="54" customWidth="1"/>
    <col min="14327" max="14327" width="9" style="54"/>
    <col min="14328" max="14328" width="18.75" style="54" customWidth="1"/>
    <col min="14329" max="14329" width="2" style="54" customWidth="1"/>
    <col min="14330" max="14330" width="15.625" style="54" customWidth="1"/>
    <col min="14331" max="14331" width="2.125" style="54" customWidth="1"/>
    <col min="14332" max="14336" width="8.5" style="54" customWidth="1"/>
    <col min="14337" max="14342" width="5" style="54" customWidth="1"/>
    <col min="14343" max="14580" width="9" style="54"/>
    <col min="14581" max="14582" width="4.5" style="54" customWidth="1"/>
    <col min="14583" max="14583" width="9" style="54"/>
    <col min="14584" max="14584" width="18.75" style="54" customWidth="1"/>
    <col min="14585" max="14585" width="2" style="54" customWidth="1"/>
    <col min="14586" max="14586" width="15.625" style="54" customWidth="1"/>
    <col min="14587" max="14587" width="2.125" style="54" customWidth="1"/>
    <col min="14588" max="14592" width="8.5" style="54" customWidth="1"/>
    <col min="14593" max="14598" width="5" style="54" customWidth="1"/>
    <col min="14599" max="14836" width="9" style="54"/>
    <col min="14837" max="14838" width="4.5" style="54" customWidth="1"/>
    <col min="14839" max="14839" width="9" style="54"/>
    <col min="14840" max="14840" width="18.75" style="54" customWidth="1"/>
    <col min="14841" max="14841" width="2" style="54" customWidth="1"/>
    <col min="14842" max="14842" width="15.625" style="54" customWidth="1"/>
    <col min="14843" max="14843" width="2.125" style="54" customWidth="1"/>
    <col min="14844" max="14848" width="8.5" style="54" customWidth="1"/>
    <col min="14849" max="14854" width="5" style="54" customWidth="1"/>
    <col min="14855" max="15092" width="9" style="54"/>
    <col min="15093" max="15094" width="4.5" style="54" customWidth="1"/>
    <col min="15095" max="15095" width="9" style="54"/>
    <col min="15096" max="15096" width="18.75" style="54" customWidth="1"/>
    <col min="15097" max="15097" width="2" style="54" customWidth="1"/>
    <col min="15098" max="15098" width="15.625" style="54" customWidth="1"/>
    <col min="15099" max="15099" width="2.125" style="54" customWidth="1"/>
    <col min="15100" max="15104" width="8.5" style="54" customWidth="1"/>
    <col min="15105" max="15110" width="5" style="54" customWidth="1"/>
    <col min="15111" max="15348" width="9" style="54"/>
    <col min="15349" max="15350" width="4.5" style="54" customWidth="1"/>
    <col min="15351" max="15351" width="9" style="54"/>
    <col min="15352" max="15352" width="18.75" style="54" customWidth="1"/>
    <col min="15353" max="15353" width="2" style="54" customWidth="1"/>
    <col min="15354" max="15354" width="15.625" style="54" customWidth="1"/>
    <col min="15355" max="15355" width="2.125" style="54" customWidth="1"/>
    <col min="15356" max="15360" width="8.5" style="54" customWidth="1"/>
    <col min="15361" max="15366" width="5" style="54" customWidth="1"/>
    <col min="15367" max="15604" width="9" style="54"/>
    <col min="15605" max="15606" width="4.5" style="54" customWidth="1"/>
    <col min="15607" max="15607" width="9" style="54"/>
    <col min="15608" max="15608" width="18.75" style="54" customWidth="1"/>
    <col min="15609" max="15609" width="2" style="54" customWidth="1"/>
    <col min="15610" max="15610" width="15.625" style="54" customWidth="1"/>
    <col min="15611" max="15611" width="2.125" style="54" customWidth="1"/>
    <col min="15612" max="15616" width="8.5" style="54" customWidth="1"/>
    <col min="15617" max="15622" width="5" style="54" customWidth="1"/>
    <col min="15623" max="15860" width="9" style="54"/>
    <col min="15861" max="15862" width="4.5" style="54" customWidth="1"/>
    <col min="15863" max="15863" width="9" style="54"/>
    <col min="15864" max="15864" width="18.75" style="54" customWidth="1"/>
    <col min="15865" max="15865" width="2" style="54" customWidth="1"/>
    <col min="15866" max="15866" width="15.625" style="54" customWidth="1"/>
    <col min="15867" max="15867" width="2.125" style="54" customWidth="1"/>
    <col min="15868" max="15872" width="8.5" style="54" customWidth="1"/>
    <col min="15873" max="15878" width="5" style="54" customWidth="1"/>
    <col min="15879" max="16116" width="9" style="54"/>
    <col min="16117" max="16118" width="4.5" style="54" customWidth="1"/>
    <col min="16119" max="16119" width="9" style="54"/>
    <col min="16120" max="16120" width="18.75" style="54" customWidth="1"/>
    <col min="16121" max="16121" width="2" style="54" customWidth="1"/>
    <col min="16122" max="16122" width="15.625" style="54" customWidth="1"/>
    <col min="16123" max="16123" width="2.125" style="54" customWidth="1"/>
    <col min="16124" max="16128" width="8.5" style="54" customWidth="1"/>
    <col min="16129" max="16134" width="5" style="54" customWidth="1"/>
    <col min="16135" max="16384" width="9" style="54"/>
  </cols>
  <sheetData>
    <row r="1" spans="1:12" ht="14.25" x14ac:dyDescent="0.15">
      <c r="A1" s="52" t="s">
        <v>263</v>
      </c>
      <c r="B1" s="81"/>
      <c r="C1" s="79"/>
      <c r="D1" s="79"/>
      <c r="E1" s="79"/>
      <c r="F1" s="82"/>
    </row>
    <row r="2" spans="1:12" ht="14.25" x14ac:dyDescent="0.15">
      <c r="A2" s="52" t="s">
        <v>42</v>
      </c>
      <c r="B2" s="81"/>
      <c r="C2" s="79"/>
      <c r="D2" s="79"/>
      <c r="E2" s="79"/>
    </row>
    <row r="3" spans="1:12" x14ac:dyDescent="0.15">
      <c r="G3" s="61"/>
      <c r="H3" s="83" t="s">
        <v>142</v>
      </c>
    </row>
    <row r="4" spans="1:12" x14ac:dyDescent="0.15">
      <c r="G4" s="49"/>
      <c r="H4" s="49"/>
    </row>
    <row r="5" spans="1:12" customFormat="1" ht="13.5" customHeight="1" x14ac:dyDescent="0.15">
      <c r="A5" s="196">
        <v>1</v>
      </c>
      <c r="B5" s="197">
        <f>VLOOKUP(A5,[1]U16BDL!$B$17:$H$105,2,0)</f>
        <v>3604640</v>
      </c>
      <c r="C5" s="197" t="str">
        <f>VLOOKUP(A5,[1]U16BDL!$B$17:$H$105,3,0)</f>
        <v>園山　嘉秀</v>
      </c>
      <c r="D5" s="197" t="s">
        <v>143</v>
      </c>
      <c r="E5" s="197" t="str">
        <f>VLOOKUP(A5,[1]U16BDL!$B$17:$H$105,4,0)</f>
        <v>大洗ビーチＴＣ</v>
      </c>
      <c r="F5" s="198" t="s">
        <v>11</v>
      </c>
      <c r="G5" s="27"/>
      <c r="H5" s="27"/>
      <c r="I5" s="23"/>
      <c r="J5" s="208"/>
      <c r="K5" s="208"/>
      <c r="L5" s="208"/>
    </row>
    <row r="6" spans="1:12" customFormat="1" ht="13.5" customHeight="1" x14ac:dyDescent="0.15">
      <c r="A6" s="196"/>
      <c r="B6" s="197"/>
      <c r="C6" s="197"/>
      <c r="D6" s="197"/>
      <c r="E6" s="197"/>
      <c r="F6" s="198"/>
      <c r="G6" s="36"/>
      <c r="H6" s="27"/>
      <c r="I6" s="23"/>
      <c r="J6" s="208"/>
      <c r="K6" s="208"/>
      <c r="L6" s="208"/>
    </row>
    <row r="7" spans="1:12" customFormat="1" ht="13.5" customHeight="1" x14ac:dyDescent="0.15">
      <c r="A7" s="196"/>
      <c r="B7" s="195">
        <f>VLOOKUP(A5,[1]U16BDL!$B$17:$H$105,5,0)</f>
        <v>3604579</v>
      </c>
      <c r="C7" s="195" t="str">
        <f>VLOOKUP(A5,[1]U16BDL!$B$17:$H$105,6,0)</f>
        <v>小松﨑　陸</v>
      </c>
      <c r="D7" s="195" t="s">
        <v>143</v>
      </c>
      <c r="E7" s="195" t="str">
        <f>VLOOKUP(A5,[1]U16BDL!$B$17:$H$105,7,0)</f>
        <v>NＪＴＣ</v>
      </c>
      <c r="F7" s="205" t="s">
        <v>144</v>
      </c>
      <c r="G7" s="28"/>
      <c r="H7" s="27"/>
      <c r="I7" s="23"/>
      <c r="J7" s="209"/>
      <c r="K7" s="209"/>
      <c r="L7" s="209"/>
    </row>
    <row r="8" spans="1:12" customFormat="1" ht="13.5" customHeight="1" x14ac:dyDescent="0.15">
      <c r="A8" s="196"/>
      <c r="B8" s="195"/>
      <c r="C8" s="195"/>
      <c r="D8" s="195"/>
      <c r="E8" s="195"/>
      <c r="F8" s="205"/>
      <c r="G8" s="29"/>
      <c r="H8" s="41"/>
      <c r="I8" s="23"/>
      <c r="J8" s="209"/>
      <c r="K8" s="209"/>
      <c r="L8" s="209"/>
    </row>
    <row r="9" spans="1:12" customFormat="1" ht="13.5" customHeight="1" x14ac:dyDescent="0.15">
      <c r="A9" s="196">
        <v>2</v>
      </c>
      <c r="B9" s="197">
        <f>VLOOKUP(A9,[1]U16BDL!$B$17:$H$105,2,0)</f>
        <v>3604833</v>
      </c>
      <c r="C9" s="197" t="str">
        <f>VLOOKUP(A9,[1]U16BDL!$B$17:$H$105,3,0)</f>
        <v>中村　悠真</v>
      </c>
      <c r="D9" s="197" t="s">
        <v>145</v>
      </c>
      <c r="E9" s="197" t="str">
        <f>VLOOKUP(A9,[1]U16BDL!$B$17:$H$105,4,0)</f>
        <v>三笠ＴＳ</v>
      </c>
      <c r="F9" s="198" t="s">
        <v>75</v>
      </c>
      <c r="G9" s="29"/>
      <c r="H9" s="84"/>
      <c r="I9" s="23"/>
      <c r="J9" s="208"/>
      <c r="K9" s="208"/>
      <c r="L9" s="208"/>
    </row>
    <row r="10" spans="1:12" customFormat="1" ht="13.5" customHeight="1" x14ac:dyDescent="0.15">
      <c r="A10" s="196"/>
      <c r="B10" s="197"/>
      <c r="C10" s="197"/>
      <c r="D10" s="197"/>
      <c r="E10" s="197"/>
      <c r="F10" s="198"/>
      <c r="G10" s="31"/>
      <c r="H10" s="32"/>
      <c r="I10" s="23"/>
      <c r="J10" s="208"/>
      <c r="K10" s="208"/>
      <c r="L10" s="208"/>
    </row>
    <row r="11" spans="1:12" customFormat="1" ht="13.5" customHeight="1" x14ac:dyDescent="0.15">
      <c r="A11" s="196"/>
      <c r="B11" s="195">
        <f>VLOOKUP(A9,[1]U16BDL!$B$17:$H$105,5,0)</f>
        <v>3604504</v>
      </c>
      <c r="C11" s="195" t="str">
        <f>VLOOKUP(A9,[1]U16BDL!$B$17:$H$105,6,0)</f>
        <v>山岸　大晟</v>
      </c>
      <c r="D11" s="195" t="s">
        <v>145</v>
      </c>
      <c r="E11" s="195" t="str">
        <f>VLOOKUP(A9,[1]U16BDL!$B$17:$H$105,7,0)</f>
        <v>三笠ＴＳ</v>
      </c>
      <c r="F11" s="205" t="s">
        <v>146</v>
      </c>
      <c r="G11" s="32"/>
      <c r="H11" s="32"/>
      <c r="I11" s="23"/>
      <c r="J11" s="209"/>
      <c r="K11" s="209"/>
      <c r="L11" s="209"/>
    </row>
    <row r="12" spans="1:12" customFormat="1" ht="13.5" customHeight="1" x14ac:dyDescent="0.15">
      <c r="A12" s="196"/>
      <c r="B12" s="195"/>
      <c r="C12" s="195"/>
      <c r="D12" s="195"/>
      <c r="E12" s="195"/>
      <c r="F12" s="205"/>
      <c r="G12" s="32"/>
      <c r="H12" s="32"/>
      <c r="I12" s="23"/>
      <c r="J12" s="209"/>
      <c r="K12" s="209"/>
      <c r="L12" s="209"/>
    </row>
    <row r="13" spans="1:12" customFormat="1" ht="13.5" customHeight="1" x14ac:dyDescent="0.15">
      <c r="A13" s="196">
        <v>3</v>
      </c>
      <c r="B13" s="197">
        <f>VLOOKUP(A13,[1]U16BDL!$B$17:$H$105,2,0)</f>
        <v>3604728</v>
      </c>
      <c r="C13" s="197" t="str">
        <f>VLOOKUP(A13,[1]U16BDL!$B$17:$H$105,3,0)</f>
        <v>宮崎　恒悦</v>
      </c>
      <c r="D13" s="197" t="s">
        <v>147</v>
      </c>
      <c r="E13" s="197" t="str">
        <f>VLOOKUP(A13,[1]U16BDL!$B$17:$H$105,4,0)</f>
        <v>マス・ガイアＴＣ</v>
      </c>
      <c r="F13" s="198" t="s">
        <v>26</v>
      </c>
      <c r="G13" s="27"/>
      <c r="H13" s="32"/>
      <c r="I13" s="23"/>
      <c r="J13" s="208"/>
      <c r="K13" s="208"/>
      <c r="L13" s="208"/>
    </row>
    <row r="14" spans="1:12" customFormat="1" ht="13.5" customHeight="1" x14ac:dyDescent="0.15">
      <c r="A14" s="196"/>
      <c r="B14" s="197"/>
      <c r="C14" s="197"/>
      <c r="D14" s="197"/>
      <c r="E14" s="197"/>
      <c r="F14" s="198"/>
      <c r="G14" s="36"/>
      <c r="H14" s="32"/>
      <c r="I14" s="23"/>
      <c r="J14" s="208"/>
      <c r="K14" s="208"/>
      <c r="L14" s="208"/>
    </row>
    <row r="15" spans="1:12" customFormat="1" ht="13.5" customHeight="1" x14ac:dyDescent="0.15">
      <c r="A15" s="196"/>
      <c r="B15" s="195">
        <f>VLOOKUP(A13,[1]U16BDL!$B$17:$H$105,5,0)</f>
        <v>3604793</v>
      </c>
      <c r="C15" s="195" t="str">
        <f>VLOOKUP(A13,[1]U16BDL!$B$17:$H$105,6,0)</f>
        <v>長谷川　朋生</v>
      </c>
      <c r="D15" s="195" t="s">
        <v>147</v>
      </c>
      <c r="E15" s="195" t="str">
        <f>VLOOKUP(A13,[1]U16BDL!$B$17:$H$105,7,0)</f>
        <v>マス・ガイアＴＣ</v>
      </c>
      <c r="F15" s="205" t="s">
        <v>26</v>
      </c>
      <c r="G15" s="28"/>
      <c r="H15" s="85"/>
      <c r="I15" s="23"/>
      <c r="J15" s="23"/>
      <c r="K15" s="23"/>
      <c r="L15" s="23"/>
    </row>
    <row r="16" spans="1:12" customFormat="1" ht="13.5" customHeight="1" x14ac:dyDescent="0.15">
      <c r="A16" s="196"/>
      <c r="B16" s="195"/>
      <c r="C16" s="195"/>
      <c r="D16" s="195"/>
      <c r="E16" s="195"/>
      <c r="F16" s="205"/>
      <c r="G16" s="29"/>
      <c r="H16" s="41"/>
      <c r="I16" s="23"/>
      <c r="J16" s="23"/>
      <c r="K16" s="23"/>
      <c r="L16" s="23"/>
    </row>
    <row r="17" spans="1:12" customFormat="1" ht="13.5" customHeight="1" x14ac:dyDescent="0.15">
      <c r="A17" s="196">
        <v>4</v>
      </c>
      <c r="B17" s="197">
        <f>VLOOKUP(A17,[1]U16BDL!$B$17:$H$105,2,0)</f>
        <v>3604907</v>
      </c>
      <c r="C17" s="197" t="str">
        <f>VLOOKUP(A17,[1]U16BDL!$B$17:$H$105,3,0)</f>
        <v>原　瑠樹</v>
      </c>
      <c r="D17" s="197" t="s">
        <v>12</v>
      </c>
      <c r="E17" s="197" t="str">
        <f>VLOOKUP(A17,[1]U16BDL!$B$17:$H$105,4,0)</f>
        <v>Ｔ－１</v>
      </c>
      <c r="F17" s="198" t="s">
        <v>26</v>
      </c>
      <c r="G17" s="29"/>
      <c r="H17" s="27"/>
      <c r="I17" s="23"/>
      <c r="J17" s="23"/>
      <c r="K17" s="23"/>
      <c r="L17" s="23"/>
    </row>
    <row r="18" spans="1:12" customFormat="1" ht="13.5" customHeight="1" x14ac:dyDescent="0.15">
      <c r="A18" s="196"/>
      <c r="B18" s="197"/>
      <c r="C18" s="197"/>
      <c r="D18" s="197"/>
      <c r="E18" s="197"/>
      <c r="F18" s="198"/>
      <c r="G18" s="31"/>
      <c r="H18" s="27"/>
      <c r="I18" s="23"/>
      <c r="J18" s="23"/>
      <c r="K18" s="23"/>
      <c r="L18" s="23"/>
    </row>
    <row r="19" spans="1:12" customFormat="1" ht="13.5" customHeight="1" x14ac:dyDescent="0.15">
      <c r="A19" s="196"/>
      <c r="B19" s="195">
        <f>VLOOKUP(A17,[1]U16BDL!$B$17:$H$105,5,0)</f>
        <v>3604859</v>
      </c>
      <c r="C19" s="195" t="str">
        <f>VLOOKUP(A17,[1]U16BDL!$B$17:$H$105,6,0)</f>
        <v>傳田　陽平</v>
      </c>
      <c r="D19" s="195" t="s">
        <v>148</v>
      </c>
      <c r="E19" s="195" t="str">
        <f>VLOOKUP(A17,[1]U16BDL!$B$17:$H$105,7,0)</f>
        <v>茗溪中</v>
      </c>
      <c r="F19" s="205" t="s">
        <v>149</v>
      </c>
      <c r="G19" s="27"/>
      <c r="H19" s="27"/>
      <c r="I19" s="23"/>
      <c r="J19" s="23"/>
      <c r="K19" s="23"/>
      <c r="L19" s="23"/>
    </row>
    <row r="20" spans="1:12" customFormat="1" ht="13.5" customHeight="1" x14ac:dyDescent="0.15">
      <c r="A20" s="196"/>
      <c r="B20" s="195"/>
      <c r="C20" s="195"/>
      <c r="D20" s="195"/>
      <c r="E20" s="195"/>
      <c r="F20" s="205"/>
      <c r="G20" s="27"/>
      <c r="H20" s="27"/>
      <c r="I20" s="23"/>
      <c r="J20" s="23"/>
      <c r="K20" s="23"/>
      <c r="L20" s="23"/>
    </row>
    <row r="21" spans="1:12" customFormat="1" ht="13.5" customHeight="1" x14ac:dyDescent="0.15">
      <c r="A21" s="196">
        <v>5</v>
      </c>
      <c r="B21" s="197">
        <f>VLOOKUP(A21,[1]U16BDL!$B$17:$H$105,2,0)</f>
        <v>3604631</v>
      </c>
      <c r="C21" s="197" t="str">
        <f>VLOOKUP(A21,[1]U16BDL!$B$17:$H$105,3,0)</f>
        <v>遠藤　駿介</v>
      </c>
      <c r="D21" s="197" t="s">
        <v>148</v>
      </c>
      <c r="E21" s="197" t="str">
        <f>VLOOKUP(A21,[1]U16BDL!$B$17:$H$105,4,0)</f>
        <v>サンスポーツ</v>
      </c>
      <c r="F21" s="198" t="s">
        <v>11</v>
      </c>
      <c r="G21" s="27"/>
      <c r="H21" s="27"/>
      <c r="I21" s="23"/>
      <c r="J21" s="23"/>
      <c r="K21" s="23"/>
      <c r="L21" s="23"/>
    </row>
    <row r="22" spans="1:12" customFormat="1" ht="13.5" customHeight="1" x14ac:dyDescent="0.15">
      <c r="A22" s="196"/>
      <c r="B22" s="197"/>
      <c r="C22" s="197"/>
      <c r="D22" s="197"/>
      <c r="E22" s="197"/>
      <c r="F22" s="198"/>
      <c r="G22" s="36"/>
      <c r="H22" s="27"/>
      <c r="I22" s="23"/>
      <c r="J22" s="23"/>
      <c r="K22" s="23"/>
      <c r="L22" s="23"/>
    </row>
    <row r="23" spans="1:12" customFormat="1" ht="13.5" customHeight="1" x14ac:dyDescent="0.15">
      <c r="A23" s="196"/>
      <c r="B23" s="195">
        <f>VLOOKUP(A21,[1]U16BDL!$B$17:$H$105,5,0)</f>
        <v>3604766</v>
      </c>
      <c r="C23" s="195" t="str">
        <f>VLOOKUP(A21,[1]U16BDL!$B$17:$H$105,6,0)</f>
        <v>門脇　慶</v>
      </c>
      <c r="D23" s="195" t="s">
        <v>25</v>
      </c>
      <c r="E23" s="195" t="str">
        <f>VLOOKUP(A21,[1]U16BDL!$B$17:$H$105,7,0)</f>
        <v>江戸取中</v>
      </c>
      <c r="F23" s="205" t="s">
        <v>150</v>
      </c>
      <c r="G23" s="28"/>
      <c r="H23" s="27"/>
      <c r="I23" s="23"/>
      <c r="J23" s="23"/>
      <c r="K23" s="23"/>
      <c r="L23" s="23"/>
    </row>
    <row r="24" spans="1:12" customFormat="1" ht="13.5" customHeight="1" x14ac:dyDescent="0.15">
      <c r="A24" s="196"/>
      <c r="B24" s="195"/>
      <c r="C24" s="195"/>
      <c r="D24" s="195"/>
      <c r="E24" s="195"/>
      <c r="F24" s="205"/>
      <c r="G24" s="29"/>
      <c r="H24" s="41"/>
      <c r="I24" s="23"/>
      <c r="J24" s="23"/>
      <c r="K24" s="23"/>
      <c r="L24" s="23"/>
    </row>
    <row r="25" spans="1:12" customFormat="1" ht="13.5" customHeight="1" x14ac:dyDescent="0.15">
      <c r="A25" s="196">
        <v>6</v>
      </c>
      <c r="B25" s="197">
        <f>VLOOKUP(A25,[1]U16BDL!$B$17:$H$105,2,0)</f>
        <v>3604869</v>
      </c>
      <c r="C25" s="197" t="str">
        <f>VLOOKUP(A25,[1]U16BDL!$B$17:$H$105,3,0)</f>
        <v>小澤　和弥</v>
      </c>
      <c r="D25" s="197" t="s">
        <v>74</v>
      </c>
      <c r="E25" s="197" t="str">
        <f>VLOOKUP(A25,[1]U16BDL!$B$17:$H$105,4,0)</f>
        <v>茨城中</v>
      </c>
      <c r="F25" s="198" t="s">
        <v>6</v>
      </c>
      <c r="G25" s="29"/>
      <c r="H25" s="84"/>
      <c r="I25" s="23"/>
      <c r="J25" s="23"/>
      <c r="K25" s="23"/>
      <c r="L25" s="23"/>
    </row>
    <row r="26" spans="1:12" customFormat="1" ht="13.5" customHeight="1" x14ac:dyDescent="0.15">
      <c r="A26" s="196"/>
      <c r="B26" s="197"/>
      <c r="C26" s="197"/>
      <c r="D26" s="197"/>
      <c r="E26" s="197"/>
      <c r="F26" s="198"/>
      <c r="G26" s="31"/>
      <c r="H26" s="32"/>
      <c r="I26" s="23"/>
      <c r="J26" s="23"/>
      <c r="K26" s="23"/>
      <c r="L26" s="23"/>
    </row>
    <row r="27" spans="1:12" customFormat="1" ht="13.5" customHeight="1" x14ac:dyDescent="0.15">
      <c r="A27" s="196"/>
      <c r="B27" s="195">
        <f>VLOOKUP(A25,[1]U16BDL!$B$17:$H$105,5,0)</f>
        <v>3604998</v>
      </c>
      <c r="C27" s="195" t="str">
        <f>VLOOKUP(A25,[1]U16BDL!$B$17:$H$105,6,0)</f>
        <v>飯村　響</v>
      </c>
      <c r="D27" s="195" t="s">
        <v>5</v>
      </c>
      <c r="E27" s="195" t="str">
        <f>VLOOKUP(A25,[1]U16BDL!$B$17:$H$105,7,0)</f>
        <v>茨城中</v>
      </c>
      <c r="F27" s="205" t="s">
        <v>150</v>
      </c>
      <c r="G27" s="27"/>
      <c r="H27" s="32"/>
      <c r="I27" s="23"/>
      <c r="J27" s="23"/>
      <c r="K27" s="23"/>
      <c r="L27" s="23"/>
    </row>
    <row r="28" spans="1:12" customFormat="1" ht="13.5" customHeight="1" x14ac:dyDescent="0.15">
      <c r="A28" s="196"/>
      <c r="B28" s="195"/>
      <c r="C28" s="195"/>
      <c r="D28" s="195"/>
      <c r="E28" s="195"/>
      <c r="F28" s="205"/>
      <c r="G28" s="27"/>
      <c r="H28" s="32"/>
      <c r="I28" s="23"/>
      <c r="J28" s="86"/>
      <c r="K28" s="86"/>
      <c r="L28" s="86"/>
    </row>
    <row r="29" spans="1:12" customFormat="1" ht="13.5" customHeight="1" x14ac:dyDescent="0.15">
      <c r="A29" s="196">
        <v>7</v>
      </c>
      <c r="B29" s="197">
        <f>VLOOKUP(A29,[1]U16BDL!$B$17:$H$105,2,0)</f>
        <v>3604880</v>
      </c>
      <c r="C29" s="197" t="str">
        <f>VLOOKUP(A29,[1]U16BDL!$B$17:$H$105,3,0)</f>
        <v>鈴木　草汰</v>
      </c>
      <c r="D29" s="197" t="s">
        <v>12</v>
      </c>
      <c r="E29" s="197" t="str">
        <f>VLOOKUP(A29,[1]U16BDL!$B$17:$H$105,4,0)</f>
        <v>茗溪中</v>
      </c>
      <c r="F29" s="198" t="s">
        <v>11</v>
      </c>
      <c r="G29" s="27"/>
      <c r="H29" s="32"/>
      <c r="I29" s="23"/>
      <c r="J29" s="23"/>
      <c r="K29" s="23"/>
      <c r="L29" s="23"/>
    </row>
    <row r="30" spans="1:12" customFormat="1" ht="13.5" customHeight="1" x14ac:dyDescent="0.15">
      <c r="A30" s="196"/>
      <c r="B30" s="197"/>
      <c r="C30" s="197"/>
      <c r="D30" s="197"/>
      <c r="E30" s="197"/>
      <c r="F30" s="198"/>
      <c r="G30" s="36"/>
      <c r="H30" s="32"/>
      <c r="I30" s="23"/>
      <c r="J30" s="23"/>
      <c r="K30" s="23"/>
      <c r="L30" s="23"/>
    </row>
    <row r="31" spans="1:12" customFormat="1" ht="13.5" customHeight="1" x14ac:dyDescent="0.15">
      <c r="A31" s="196"/>
      <c r="B31" s="195">
        <f>VLOOKUP(A29,[1]U16BDL!$B$17:$H$105,5,0)</f>
        <v>3604993</v>
      </c>
      <c r="C31" s="195" t="str">
        <f>VLOOKUP(A29,[1]U16BDL!$B$17:$H$105,6,0)</f>
        <v>鈴木　朝陽</v>
      </c>
      <c r="D31" s="195" t="s">
        <v>5</v>
      </c>
      <c r="E31" s="195" t="str">
        <f>VLOOKUP(A29,[1]U16BDL!$B$17:$H$105,7,0)</f>
        <v>茗溪中</v>
      </c>
      <c r="F31" s="205" t="s">
        <v>6</v>
      </c>
      <c r="G31" s="28"/>
      <c r="H31" s="85"/>
      <c r="I31" s="23"/>
      <c r="J31" s="23"/>
      <c r="K31" s="23"/>
      <c r="L31" s="23"/>
    </row>
    <row r="32" spans="1:12" customFormat="1" ht="13.5" customHeight="1" x14ac:dyDescent="0.15">
      <c r="A32" s="196"/>
      <c r="B32" s="195"/>
      <c r="C32" s="195"/>
      <c r="D32" s="195"/>
      <c r="E32" s="195"/>
      <c r="F32" s="205"/>
      <c r="G32" s="29"/>
      <c r="H32" s="41"/>
      <c r="I32" s="23"/>
      <c r="J32" s="23"/>
      <c r="K32" s="23"/>
      <c r="L32" s="23"/>
    </row>
    <row r="33" spans="1:12" customFormat="1" ht="13.5" customHeight="1" x14ac:dyDescent="0.15">
      <c r="A33" s="196">
        <v>8</v>
      </c>
      <c r="B33" s="197">
        <f>VLOOKUP(A33,[1]U16BDL!$B$17:$H$105,2,0)</f>
        <v>3604877</v>
      </c>
      <c r="C33" s="197" t="str">
        <f>VLOOKUP(A33,[1]U16BDL!$B$17:$H$105,3,0)</f>
        <v>熊谷　洸紀</v>
      </c>
      <c r="D33" s="197" t="s">
        <v>151</v>
      </c>
      <c r="E33" s="197" t="str">
        <f>VLOOKUP(A33,[1]U16BDL!$B$17:$H$105,4,0)</f>
        <v>茨城中</v>
      </c>
      <c r="F33" s="198" t="s">
        <v>78</v>
      </c>
      <c r="G33" s="29"/>
      <c r="H33" s="27"/>
      <c r="I33" s="23"/>
      <c r="J33" s="23"/>
      <c r="K33" s="23"/>
      <c r="L33" s="23"/>
    </row>
    <row r="34" spans="1:12" customFormat="1" ht="13.5" customHeight="1" x14ac:dyDescent="0.15">
      <c r="A34" s="196"/>
      <c r="B34" s="197"/>
      <c r="C34" s="197"/>
      <c r="D34" s="197"/>
      <c r="E34" s="197"/>
      <c r="F34" s="198"/>
      <c r="G34" s="31"/>
      <c r="H34" s="27"/>
      <c r="I34" s="23"/>
      <c r="J34" s="23"/>
      <c r="K34" s="23"/>
      <c r="L34" s="23"/>
    </row>
    <row r="35" spans="1:12" customFormat="1" ht="13.5" customHeight="1" x14ac:dyDescent="0.15">
      <c r="A35" s="196"/>
      <c r="B35" s="195">
        <f>VLOOKUP(A33,[1]U16BDL!$B$17:$H$105,5,0)</f>
        <v>3604938</v>
      </c>
      <c r="C35" s="195" t="str">
        <f>VLOOKUP(A33,[1]U16BDL!$B$17:$H$105,6,0)</f>
        <v>小幡　利空</v>
      </c>
      <c r="D35" s="195" t="s">
        <v>152</v>
      </c>
      <c r="E35" s="195" t="str">
        <f>VLOOKUP(A33,[1]U16BDL!$B$17:$H$105,7,0)</f>
        <v>茨城中</v>
      </c>
      <c r="F35" s="205" t="s">
        <v>150</v>
      </c>
      <c r="G35" s="27"/>
      <c r="H35" s="27"/>
      <c r="I35" s="23"/>
      <c r="J35" s="23"/>
      <c r="K35" s="23"/>
      <c r="L35" s="23"/>
    </row>
    <row r="36" spans="1:12" customFormat="1" ht="13.5" customHeight="1" x14ac:dyDescent="0.15">
      <c r="A36" s="196"/>
      <c r="B36" s="195"/>
      <c r="C36" s="195"/>
      <c r="D36" s="195"/>
      <c r="E36" s="195"/>
      <c r="F36" s="205"/>
      <c r="G36" s="27"/>
      <c r="H36" s="27"/>
      <c r="I36" s="23"/>
      <c r="J36" s="23"/>
      <c r="K36" s="23"/>
      <c r="L36" s="23"/>
    </row>
  </sheetData>
  <mergeCells count="103"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  <mergeCell ref="A9:A12"/>
    <mergeCell ref="B9:B10"/>
    <mergeCell ref="C9:C10"/>
    <mergeCell ref="D9:D10"/>
    <mergeCell ref="E9:E10"/>
    <mergeCell ref="F9:F10"/>
    <mergeCell ref="J9:J10"/>
    <mergeCell ref="K9:K10"/>
    <mergeCell ref="L9:L1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F19:F20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E23:E24"/>
    <mergeCell ref="F23:F24"/>
    <mergeCell ref="A25:A28"/>
    <mergeCell ref="B25:B26"/>
    <mergeCell ref="C25:C26"/>
    <mergeCell ref="D25:D26"/>
    <mergeCell ref="E25:E26"/>
    <mergeCell ref="F25:F26"/>
    <mergeCell ref="B27:B28"/>
    <mergeCell ref="C27:C28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B35:B36"/>
    <mergeCell ref="C35:C36"/>
    <mergeCell ref="D35:D36"/>
    <mergeCell ref="E35:E36"/>
    <mergeCell ref="F35:F36"/>
    <mergeCell ref="C31:C32"/>
    <mergeCell ref="D31:D32"/>
    <mergeCell ref="E31:E32"/>
    <mergeCell ref="F31:F3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 x14ac:dyDescent="0.15">
      <c r="A1" s="186" t="s">
        <v>263</v>
      </c>
      <c r="B1" s="187"/>
      <c r="C1" s="25"/>
      <c r="D1" s="25"/>
      <c r="E1" s="25"/>
      <c r="F1" s="3"/>
    </row>
    <row r="2" spans="1:11" ht="17.25" x14ac:dyDescent="0.15">
      <c r="A2" s="186" t="s">
        <v>43</v>
      </c>
      <c r="B2" s="187"/>
      <c r="C2" s="25"/>
      <c r="D2" s="25"/>
      <c r="E2" s="25"/>
    </row>
    <row r="3" spans="1:11" ht="14.25" x14ac:dyDescent="0.15">
      <c r="A3" s="1"/>
      <c r="B3" s="24"/>
      <c r="C3" s="25"/>
      <c r="D3" s="25"/>
      <c r="E3" s="25"/>
    </row>
    <row r="4" spans="1:11" x14ac:dyDescent="0.15">
      <c r="G4" s="4">
        <v>1</v>
      </c>
      <c r="H4" s="5" t="s">
        <v>153</v>
      </c>
      <c r="I4" s="5" t="s">
        <v>154</v>
      </c>
      <c r="J4" s="153" t="s">
        <v>111</v>
      </c>
      <c r="K4" s="153" t="s">
        <v>4</v>
      </c>
    </row>
    <row r="5" spans="1:11" ht="13.5" customHeight="1" x14ac:dyDescent="0.15">
      <c r="A5" s="196">
        <v>1</v>
      </c>
      <c r="B5" s="197">
        <f>VLOOKUP(A5,[1]U16BDL!$B$2:$H$17,2,0)</f>
        <v>3604172</v>
      </c>
      <c r="C5" s="197" t="str">
        <f>VLOOKUP(A5,[1]U16BDL!$B$2:$H$17,3,0)</f>
        <v xml:space="preserve">飯泉　涼 </v>
      </c>
      <c r="D5" s="197" t="s">
        <v>5</v>
      </c>
      <c r="E5" s="197" t="str">
        <f>VLOOKUP(A5,[1]U16BDL!$B$2:$H$17,4,0)</f>
        <v>ＣＳＪ</v>
      </c>
      <c r="F5" s="198" t="s">
        <v>65</v>
      </c>
      <c r="G5" s="27"/>
      <c r="H5" s="27"/>
    </row>
    <row r="6" spans="1:11" ht="13.5" customHeight="1" x14ac:dyDescent="0.15">
      <c r="A6" s="196"/>
      <c r="B6" s="197"/>
      <c r="C6" s="197"/>
      <c r="D6" s="197"/>
      <c r="E6" s="197"/>
      <c r="F6" s="198"/>
      <c r="G6" s="27"/>
      <c r="H6" s="27"/>
    </row>
    <row r="7" spans="1:11" ht="13.5" customHeight="1" x14ac:dyDescent="0.15">
      <c r="A7" s="196"/>
      <c r="B7" s="193">
        <f>VLOOKUP(A5,[1]U16BDL!$B$2:$H$17,5,0)</f>
        <v>3604297</v>
      </c>
      <c r="C7" s="193" t="str">
        <f>VLOOKUP(A5,[1]U16BDL!$B$2:$H$17,6,0)</f>
        <v>飯田　翔</v>
      </c>
      <c r="D7" s="193" t="s">
        <v>5</v>
      </c>
      <c r="E7" s="193" t="str">
        <f>VLOOKUP(A5,[1]U16BDL!$B$2:$H$17,7,0)</f>
        <v>NＪＴＣ</v>
      </c>
      <c r="F7" s="194" t="s">
        <v>114</v>
      </c>
      <c r="G7" s="87"/>
      <c r="H7" s="27"/>
    </row>
    <row r="8" spans="1:11" ht="13.5" customHeight="1" x14ac:dyDescent="0.15">
      <c r="A8" s="196"/>
      <c r="B8" s="193"/>
      <c r="C8" s="193"/>
      <c r="D8" s="193"/>
      <c r="E8" s="193"/>
      <c r="F8" s="194"/>
      <c r="G8" s="88"/>
      <c r="H8" s="33"/>
    </row>
    <row r="9" spans="1:11" ht="13.5" customHeight="1" x14ac:dyDescent="0.15">
      <c r="A9" s="196">
        <v>2</v>
      </c>
      <c r="B9" s="197">
        <f>VLOOKUP(A9,[1]U16BDL!$B$2:$H$17,2,0)</f>
        <v>3604405</v>
      </c>
      <c r="C9" s="197" t="str">
        <f>VLOOKUP(A9,[1]U16BDL!$B$2:$H$17,3,0)</f>
        <v>大塚　生吹</v>
      </c>
      <c r="D9" s="197" t="s">
        <v>155</v>
      </c>
      <c r="E9" s="197" t="str">
        <f>VLOOKUP(A9,[1]U16BDL!$B$2:$H$17,4,0)</f>
        <v>ＣＳＪ</v>
      </c>
      <c r="F9" s="198" t="s">
        <v>6</v>
      </c>
      <c r="G9" s="29"/>
      <c r="H9" s="28"/>
    </row>
    <row r="10" spans="1:11" ht="13.5" customHeight="1" x14ac:dyDescent="0.15">
      <c r="A10" s="196"/>
      <c r="B10" s="197"/>
      <c r="C10" s="197"/>
      <c r="D10" s="197"/>
      <c r="E10" s="197"/>
      <c r="F10" s="198"/>
      <c r="G10" s="31"/>
      <c r="H10" s="29"/>
    </row>
    <row r="11" spans="1:11" ht="13.5" customHeight="1" x14ac:dyDescent="0.15">
      <c r="A11" s="196"/>
      <c r="B11" s="193">
        <f>VLOOKUP(A9,[1]U16BDL!$B$2:$H$17,5,0)</f>
        <v>3604293</v>
      </c>
      <c r="C11" s="193" t="str">
        <f>VLOOKUP(A9,[1]U16BDL!$B$2:$H$17,6,0)</f>
        <v>神谷　裕太郎</v>
      </c>
      <c r="D11" s="193" t="s">
        <v>156</v>
      </c>
      <c r="E11" s="193" t="str">
        <f>VLOOKUP(A9,[1]U16BDL!$B$2:$H$17,7,0)</f>
        <v>江戸取中</v>
      </c>
      <c r="F11" s="194" t="s">
        <v>65</v>
      </c>
      <c r="G11" s="27"/>
      <c r="H11" s="29"/>
    </row>
    <row r="12" spans="1:11" ht="13.5" customHeight="1" x14ac:dyDescent="0.15">
      <c r="A12" s="196"/>
      <c r="B12" s="193"/>
      <c r="C12" s="193"/>
      <c r="D12" s="193"/>
      <c r="E12" s="193"/>
      <c r="F12" s="194"/>
      <c r="G12" s="27"/>
      <c r="H12" s="29"/>
      <c r="I12" s="33"/>
    </row>
    <row r="13" spans="1:11" ht="13.5" customHeight="1" x14ac:dyDescent="0.15">
      <c r="A13" s="196">
        <v>3</v>
      </c>
      <c r="B13" s="195" t="str">
        <f>VLOOKUP(A13,[1]U16BDL!$B$2:$H$17,2,0)</f>
        <v>Q2</v>
      </c>
      <c r="C13" s="195"/>
      <c r="D13" s="197" t="s">
        <v>155</v>
      </c>
      <c r="E13" s="197"/>
      <c r="F13" s="198" t="s">
        <v>6</v>
      </c>
      <c r="G13" s="89"/>
      <c r="H13" s="29"/>
      <c r="I13" s="34"/>
    </row>
    <row r="14" spans="1:11" ht="13.5" customHeight="1" x14ac:dyDescent="0.15">
      <c r="A14" s="196"/>
      <c r="B14" s="195"/>
      <c r="C14" s="195"/>
      <c r="D14" s="197"/>
      <c r="E14" s="197"/>
      <c r="F14" s="198"/>
      <c r="G14" s="90"/>
      <c r="H14" s="29"/>
      <c r="I14" s="37"/>
    </row>
    <row r="15" spans="1:11" ht="13.5" customHeight="1" x14ac:dyDescent="0.15">
      <c r="A15" s="196"/>
      <c r="B15" s="195"/>
      <c r="C15" s="195"/>
      <c r="D15" s="193" t="s">
        <v>64</v>
      </c>
      <c r="E15" s="193"/>
      <c r="F15" s="194" t="s">
        <v>65</v>
      </c>
      <c r="G15" s="28"/>
      <c r="H15" s="38"/>
      <c r="I15" s="37"/>
    </row>
    <row r="16" spans="1:11" ht="13.5" customHeight="1" x14ac:dyDescent="0.15">
      <c r="A16" s="196"/>
      <c r="B16" s="195"/>
      <c r="C16" s="195"/>
      <c r="D16" s="193"/>
      <c r="E16" s="193"/>
      <c r="F16" s="194"/>
      <c r="G16" s="29"/>
      <c r="H16" s="91"/>
      <c r="I16" s="37"/>
    </row>
    <row r="17" spans="1:10" ht="13.5" customHeight="1" x14ac:dyDescent="0.15">
      <c r="A17" s="196">
        <v>4</v>
      </c>
      <c r="B17" s="197">
        <f>VLOOKUP(A17,[1]U16BDL!$B$2:$H$17,2,0)</f>
        <v>3604708</v>
      </c>
      <c r="C17" s="197" t="str">
        <f>VLOOKUP(A17,[1]U16BDL!$B$2:$H$17,3,0)</f>
        <v>永作　蓮</v>
      </c>
      <c r="D17" s="197" t="s">
        <v>155</v>
      </c>
      <c r="E17" s="197" t="str">
        <f>VLOOKUP(A17,[1]U16BDL!$B$2:$H$17,4,0)</f>
        <v>ＣＳＪ</v>
      </c>
      <c r="F17" s="198" t="s">
        <v>65</v>
      </c>
      <c r="G17" s="29"/>
      <c r="H17" s="27"/>
      <c r="I17" s="37"/>
    </row>
    <row r="18" spans="1:10" ht="13.5" customHeight="1" x14ac:dyDescent="0.15">
      <c r="A18" s="196"/>
      <c r="B18" s="197"/>
      <c r="C18" s="197"/>
      <c r="D18" s="197"/>
      <c r="E18" s="197"/>
      <c r="F18" s="198"/>
      <c r="G18" s="31"/>
      <c r="H18" s="27"/>
      <c r="I18" s="37"/>
    </row>
    <row r="19" spans="1:10" ht="13.5" customHeight="1" x14ac:dyDescent="0.15">
      <c r="A19" s="196"/>
      <c r="B19" s="193">
        <f>VLOOKUP(A17,[1]U16BDL!$B$2:$H$17,5,0)</f>
        <v>3604406</v>
      </c>
      <c r="C19" s="193" t="str">
        <f>VLOOKUP(A17,[1]U16BDL!$B$2:$H$17,6,0)</f>
        <v>荒木　龍冴</v>
      </c>
      <c r="D19" s="193" t="s">
        <v>5</v>
      </c>
      <c r="E19" s="193" t="str">
        <f>VLOOKUP(A17,[1]U16BDL!$B$2:$H$17,7,0)</f>
        <v>ＣＳＪ</v>
      </c>
      <c r="F19" s="194" t="s">
        <v>6</v>
      </c>
      <c r="G19" s="27"/>
      <c r="H19" s="27"/>
      <c r="I19" s="37"/>
    </row>
    <row r="20" spans="1:10" ht="13.5" customHeight="1" x14ac:dyDescent="0.15">
      <c r="A20" s="196"/>
      <c r="B20" s="193"/>
      <c r="C20" s="193"/>
      <c r="D20" s="193"/>
      <c r="E20" s="193"/>
      <c r="F20" s="194"/>
      <c r="G20" s="27"/>
      <c r="H20" s="27"/>
      <c r="I20" s="37"/>
      <c r="J20" s="33"/>
    </row>
    <row r="21" spans="1:10" ht="13.5" customHeight="1" x14ac:dyDescent="0.15">
      <c r="A21" s="196">
        <v>5</v>
      </c>
      <c r="B21" s="197">
        <f>VLOOKUP(A21,[1]U16BDL!$B$2:$H$17,2,0)</f>
        <v>3604505</v>
      </c>
      <c r="C21" s="197" t="str">
        <f>VLOOKUP(A21,[1]U16BDL!$B$2:$H$17,3,0)</f>
        <v>遠峯　玄覚</v>
      </c>
      <c r="D21" s="197" t="s">
        <v>5</v>
      </c>
      <c r="E21" s="197" t="str">
        <f>VLOOKUP(A21,[1]U16BDL!$B$2:$H$17,4,0)</f>
        <v>ＫＣＪＴＡ</v>
      </c>
      <c r="F21" s="198" t="s">
        <v>6</v>
      </c>
      <c r="G21" s="27"/>
      <c r="H21" s="27"/>
      <c r="I21" s="37"/>
      <c r="J21" s="34"/>
    </row>
    <row r="22" spans="1:10" ht="13.5" customHeight="1" x14ac:dyDescent="0.15">
      <c r="A22" s="196"/>
      <c r="B22" s="197"/>
      <c r="C22" s="197"/>
      <c r="D22" s="197"/>
      <c r="E22" s="197"/>
      <c r="F22" s="198"/>
      <c r="G22" s="36"/>
      <c r="H22" s="27"/>
      <c r="I22" s="37"/>
      <c r="J22" s="37"/>
    </row>
    <row r="23" spans="1:10" ht="13.5" customHeight="1" x14ac:dyDescent="0.15">
      <c r="A23" s="196"/>
      <c r="B23" s="193">
        <f>VLOOKUP(A21,[1]U16BDL!$B$2:$H$17,5,0)</f>
        <v>3604530</v>
      </c>
      <c r="C23" s="193" t="str">
        <f>VLOOKUP(A21,[1]U16BDL!$B$2:$H$17,6,0)</f>
        <v>菅谷　哲司</v>
      </c>
      <c r="D23" s="193" t="s">
        <v>5</v>
      </c>
      <c r="E23" s="193" t="str">
        <f>VLOOKUP(A21,[1]U16BDL!$B$2:$H$17,7,0)</f>
        <v>大洗ビーチTC</v>
      </c>
      <c r="F23" s="194" t="s">
        <v>157</v>
      </c>
      <c r="G23" s="28"/>
      <c r="H23" s="27"/>
      <c r="I23" s="37"/>
      <c r="J23" s="37"/>
    </row>
    <row r="24" spans="1:10" ht="13.5" customHeight="1" x14ac:dyDescent="0.15">
      <c r="A24" s="196"/>
      <c r="B24" s="193"/>
      <c r="C24" s="193"/>
      <c r="D24" s="193"/>
      <c r="E24" s="193"/>
      <c r="F24" s="194"/>
      <c r="G24" s="29"/>
      <c r="H24" s="41"/>
      <c r="I24" s="37"/>
      <c r="J24" s="37"/>
    </row>
    <row r="25" spans="1:10" ht="13.5" customHeight="1" x14ac:dyDescent="0.15">
      <c r="A25" s="196">
        <v>6</v>
      </c>
      <c r="B25" s="197">
        <f>VLOOKUP(A25,[1]U16BDL!$B$2:$H$17,2,0)</f>
        <v>3604552</v>
      </c>
      <c r="C25" s="197" t="str">
        <f>VLOOKUP(A25,[1]U16BDL!$B$2:$H$17,3,0)</f>
        <v>小林　良徳</v>
      </c>
      <c r="D25" s="197" t="s">
        <v>112</v>
      </c>
      <c r="E25" s="197" t="str">
        <f>VLOOKUP(A25,[1]U16BDL!$B$2:$H$17,4,0)</f>
        <v>ＫＣＪＴＡ</v>
      </c>
      <c r="F25" s="198" t="s">
        <v>158</v>
      </c>
      <c r="G25" s="29"/>
      <c r="H25" s="28"/>
      <c r="I25" s="37"/>
      <c r="J25" s="37"/>
    </row>
    <row r="26" spans="1:10" ht="13.5" customHeight="1" x14ac:dyDescent="0.15">
      <c r="A26" s="196"/>
      <c r="B26" s="197"/>
      <c r="C26" s="197"/>
      <c r="D26" s="197"/>
      <c r="E26" s="197"/>
      <c r="F26" s="198"/>
      <c r="G26" s="31"/>
      <c r="H26" s="29"/>
      <c r="I26" s="37"/>
      <c r="J26" s="37"/>
    </row>
    <row r="27" spans="1:10" ht="13.5" customHeight="1" x14ac:dyDescent="0.15">
      <c r="A27" s="196"/>
      <c r="B27" s="193">
        <f>VLOOKUP(A25,[1]U16BDL!$B$2:$H$17,5,0)</f>
        <v>3604453</v>
      </c>
      <c r="C27" s="193" t="str">
        <f>VLOOKUP(A25,[1]U16BDL!$B$2:$H$17,6,0)</f>
        <v>松崎　稜太朗</v>
      </c>
      <c r="D27" s="193" t="s">
        <v>112</v>
      </c>
      <c r="E27" s="193" t="str">
        <f>VLOOKUP(A25,[1]U16BDL!$B$2:$H$17,7,0)</f>
        <v>ＫＣＪＴＡ</v>
      </c>
      <c r="F27" s="194" t="s">
        <v>9</v>
      </c>
      <c r="G27" s="27"/>
      <c r="H27" s="29"/>
      <c r="I27" s="37"/>
      <c r="J27" s="37"/>
    </row>
    <row r="28" spans="1:10" ht="13.5" customHeight="1" x14ac:dyDescent="0.15">
      <c r="A28" s="196"/>
      <c r="B28" s="193"/>
      <c r="C28" s="193"/>
      <c r="D28" s="193"/>
      <c r="E28" s="193"/>
      <c r="F28" s="194"/>
      <c r="G28" s="27"/>
      <c r="H28" s="29"/>
      <c r="I28" s="40"/>
      <c r="J28" s="42"/>
    </row>
    <row r="29" spans="1:10" ht="13.5" customHeight="1" x14ac:dyDescent="0.15">
      <c r="A29" s="196">
        <v>7</v>
      </c>
      <c r="B29" s="195" t="str">
        <f>VLOOKUP(A29,[1]U16BDL!$B$2:$H$17,2,0)</f>
        <v>Q1</v>
      </c>
      <c r="C29" s="195"/>
      <c r="D29" s="197" t="s">
        <v>112</v>
      </c>
      <c r="E29" s="197"/>
      <c r="F29" s="198" t="s">
        <v>11</v>
      </c>
      <c r="G29" s="27"/>
      <c r="H29" s="29"/>
      <c r="J29" s="37"/>
    </row>
    <row r="30" spans="1:10" ht="13.5" customHeight="1" x14ac:dyDescent="0.15">
      <c r="A30" s="196"/>
      <c r="B30" s="195"/>
      <c r="C30" s="195"/>
      <c r="D30" s="197"/>
      <c r="E30" s="197"/>
      <c r="F30" s="198"/>
      <c r="G30" s="36"/>
      <c r="H30" s="29"/>
      <c r="J30" s="37"/>
    </row>
    <row r="31" spans="1:10" ht="13.5" customHeight="1" x14ac:dyDescent="0.15">
      <c r="A31" s="196"/>
      <c r="B31" s="195"/>
      <c r="C31" s="195"/>
      <c r="D31" s="193" t="s">
        <v>139</v>
      </c>
      <c r="E31" s="193"/>
      <c r="F31" s="194" t="s">
        <v>159</v>
      </c>
      <c r="G31" s="28"/>
      <c r="H31" s="38"/>
      <c r="J31" s="37"/>
    </row>
    <row r="32" spans="1:10" ht="13.5" customHeight="1" x14ac:dyDescent="0.15">
      <c r="A32" s="196"/>
      <c r="B32" s="195"/>
      <c r="C32" s="195"/>
      <c r="D32" s="193"/>
      <c r="E32" s="193"/>
      <c r="F32" s="194"/>
      <c r="G32" s="29"/>
      <c r="H32" s="43"/>
      <c r="J32" s="37"/>
    </row>
    <row r="33" spans="1:12" ht="13.5" customHeight="1" x14ac:dyDescent="0.15">
      <c r="A33" s="196">
        <v>8</v>
      </c>
      <c r="B33" s="197">
        <f>VLOOKUP(A33,[1]U16BDL!$B$2:$H$17,2,0)</f>
        <v>3604798</v>
      </c>
      <c r="C33" s="197" t="str">
        <f>VLOOKUP(A33,[1]U16BDL!$B$2:$H$17,3,0)</f>
        <v>高嶋　大輔</v>
      </c>
      <c r="D33" s="197" t="s">
        <v>139</v>
      </c>
      <c r="E33" s="197" t="str">
        <f>VLOOKUP(A33,[1]U16BDL!$B$2:$H$17,4,0)</f>
        <v>NＪＴＣ</v>
      </c>
      <c r="F33" s="198" t="s">
        <v>6</v>
      </c>
      <c r="G33" s="29"/>
      <c r="H33" s="27"/>
      <c r="J33" s="37"/>
    </row>
    <row r="34" spans="1:12" ht="10.5" customHeight="1" x14ac:dyDescent="0.15">
      <c r="A34" s="196"/>
      <c r="B34" s="197"/>
      <c r="C34" s="197"/>
      <c r="D34" s="197"/>
      <c r="E34" s="197"/>
      <c r="F34" s="198"/>
      <c r="G34" s="31"/>
      <c r="H34" s="27"/>
      <c r="J34" s="37"/>
    </row>
    <row r="35" spans="1:12" ht="10.5" customHeight="1" x14ac:dyDescent="0.15">
      <c r="A35" s="196"/>
      <c r="B35" s="193">
        <f>VLOOKUP(A33,[1]U16BDL!$B$2:$H$17,5,0)</f>
        <v>3604853</v>
      </c>
      <c r="C35" s="193" t="str">
        <f>VLOOKUP(A33,[1]U16BDL!$B$2:$H$17,6,0)</f>
        <v>耿　若飛</v>
      </c>
      <c r="D35" s="193" t="s">
        <v>5</v>
      </c>
      <c r="E35" s="193" t="str">
        <f>VLOOKUP(A33,[1]U16BDL!$B$2:$H$17,7,0)</f>
        <v>NＪＴＣ</v>
      </c>
      <c r="F35" s="194" t="s">
        <v>114</v>
      </c>
      <c r="G35" s="27"/>
      <c r="H35" s="27"/>
      <c r="J35" s="37"/>
    </row>
    <row r="36" spans="1:12" ht="10.5" customHeight="1" x14ac:dyDescent="0.15">
      <c r="A36" s="196"/>
      <c r="B36" s="193"/>
      <c r="C36" s="193"/>
      <c r="D36" s="193"/>
      <c r="E36" s="193"/>
      <c r="F36" s="194"/>
      <c r="G36" s="27"/>
      <c r="H36" s="27"/>
      <c r="J36" s="37"/>
      <c r="K36" s="33"/>
    </row>
    <row r="37" spans="1:12" ht="10.5" customHeight="1" x14ac:dyDescent="0.15">
      <c r="A37" s="196">
        <v>9</v>
      </c>
      <c r="B37" s="197">
        <f>VLOOKUP(A37,[1]U16BDL!$B$2:$H$17,2,0)</f>
        <v>3604735</v>
      </c>
      <c r="C37" s="197" t="str">
        <f>VLOOKUP(A37,[1]U16BDL!$B$2:$H$17,3,0)</f>
        <v>渡邊　湧野</v>
      </c>
      <c r="D37" s="197" t="s">
        <v>112</v>
      </c>
      <c r="E37" s="197" t="str">
        <f>VLOOKUP(A37,[1]U16BDL!$B$2:$H$17,4,0)</f>
        <v>NＪＴＣ</v>
      </c>
      <c r="F37" s="198" t="s">
        <v>146</v>
      </c>
      <c r="G37" s="27"/>
      <c r="H37" s="27"/>
      <c r="J37" s="37"/>
      <c r="K37" s="44"/>
      <c r="L37" s="23"/>
    </row>
    <row r="38" spans="1:12" ht="10.5" customHeight="1" x14ac:dyDescent="0.15">
      <c r="A38" s="196"/>
      <c r="B38" s="197"/>
      <c r="C38" s="197"/>
      <c r="D38" s="197"/>
      <c r="E38" s="197"/>
      <c r="F38" s="198"/>
      <c r="G38" s="36"/>
      <c r="H38" s="27"/>
      <c r="J38" s="37"/>
      <c r="K38" s="45"/>
      <c r="L38" s="23"/>
    </row>
    <row r="39" spans="1:12" ht="10.5" customHeight="1" x14ac:dyDescent="0.15">
      <c r="A39" s="196"/>
      <c r="B39" s="193">
        <f>VLOOKUP(A37,[1]U16BDL!$B$2:$H$17,5,0)</f>
        <v>3604591</v>
      </c>
      <c r="C39" s="193" t="str">
        <f>VLOOKUP(A37,[1]U16BDL!$B$2:$H$17,6,0)</f>
        <v>関　力空</v>
      </c>
      <c r="D39" s="193" t="s">
        <v>147</v>
      </c>
      <c r="E39" s="193" t="str">
        <f>VLOOKUP(A37,[1]U16BDL!$B$2:$H$17,7,0)</f>
        <v>NＪＴＣ</v>
      </c>
      <c r="F39" s="194" t="s">
        <v>146</v>
      </c>
      <c r="G39" s="28"/>
      <c r="H39" s="27"/>
      <c r="J39" s="37"/>
      <c r="K39" s="45"/>
      <c r="L39" s="23"/>
    </row>
    <row r="40" spans="1:12" ht="10.5" customHeight="1" x14ac:dyDescent="0.15">
      <c r="A40" s="196"/>
      <c r="B40" s="193"/>
      <c r="C40" s="193"/>
      <c r="D40" s="193"/>
      <c r="E40" s="193"/>
      <c r="F40" s="194"/>
      <c r="G40" s="29"/>
      <c r="H40" s="41"/>
      <c r="J40" s="37"/>
      <c r="K40" s="45"/>
      <c r="L40" s="23"/>
    </row>
    <row r="41" spans="1:12" ht="10.5" customHeight="1" x14ac:dyDescent="0.15">
      <c r="A41" s="196">
        <v>10</v>
      </c>
      <c r="B41" s="195" t="str">
        <f>VLOOKUP(A41,[1]U16BDL!$B$2:$H$17,2,0)</f>
        <v>Q4</v>
      </c>
      <c r="C41" s="195"/>
      <c r="D41" s="197" t="s">
        <v>8</v>
      </c>
      <c r="E41" s="197"/>
      <c r="F41" s="198" t="s">
        <v>158</v>
      </c>
      <c r="G41" s="29"/>
      <c r="H41" s="28"/>
      <c r="J41" s="37"/>
      <c r="K41" s="45"/>
      <c r="L41" s="23"/>
    </row>
    <row r="42" spans="1:12" ht="10.5" customHeight="1" x14ac:dyDescent="0.15">
      <c r="A42" s="196"/>
      <c r="B42" s="195"/>
      <c r="C42" s="195"/>
      <c r="D42" s="197"/>
      <c r="E42" s="197"/>
      <c r="F42" s="198"/>
      <c r="G42" s="31"/>
      <c r="H42" s="29"/>
      <c r="J42" s="37"/>
      <c r="K42" s="45"/>
      <c r="L42" s="23"/>
    </row>
    <row r="43" spans="1:12" ht="10.5" customHeight="1" x14ac:dyDescent="0.15">
      <c r="A43" s="196"/>
      <c r="B43" s="195"/>
      <c r="C43" s="195"/>
      <c r="D43" s="193" t="s">
        <v>112</v>
      </c>
      <c r="E43" s="193"/>
      <c r="F43" s="194" t="s">
        <v>158</v>
      </c>
      <c r="G43" s="27"/>
      <c r="H43" s="29"/>
      <c r="J43" s="37"/>
      <c r="K43" s="45"/>
      <c r="L43" s="23"/>
    </row>
    <row r="44" spans="1:12" ht="10.5" customHeight="1" x14ac:dyDescent="0.15">
      <c r="A44" s="196"/>
      <c r="B44" s="195"/>
      <c r="C44" s="195"/>
      <c r="D44" s="193"/>
      <c r="E44" s="193"/>
      <c r="F44" s="194"/>
      <c r="G44" s="27"/>
      <c r="H44" s="29"/>
      <c r="I44" s="40"/>
      <c r="J44" s="37"/>
      <c r="K44" s="45"/>
      <c r="L44" s="23"/>
    </row>
    <row r="45" spans="1:12" ht="10.5" customHeight="1" x14ac:dyDescent="0.15">
      <c r="A45" s="196">
        <v>11</v>
      </c>
      <c r="B45" s="197">
        <f>VLOOKUP(A45,[1]U16BDL!$B$2:$H$17,2,0)</f>
        <v>3604841</v>
      </c>
      <c r="C45" s="197" t="str">
        <f>VLOOKUP(A45,[1]U16BDL!$B$2:$H$17,3,0)</f>
        <v>砂見　育甫</v>
      </c>
      <c r="D45" s="197" t="s">
        <v>147</v>
      </c>
      <c r="E45" s="197" t="str">
        <f>VLOOKUP(A45,[1]U16BDL!$B$2:$H$17,4,0)</f>
        <v>Ｔ－１</v>
      </c>
      <c r="F45" s="198" t="s">
        <v>146</v>
      </c>
      <c r="G45" s="27"/>
      <c r="H45" s="29"/>
      <c r="I45" s="34"/>
      <c r="J45" s="37"/>
      <c r="K45" s="45"/>
      <c r="L45" s="23"/>
    </row>
    <row r="46" spans="1:12" ht="10.5" customHeight="1" x14ac:dyDescent="0.15">
      <c r="A46" s="196"/>
      <c r="B46" s="197"/>
      <c r="C46" s="197"/>
      <c r="D46" s="197"/>
      <c r="E46" s="197"/>
      <c r="F46" s="198"/>
      <c r="G46" s="36"/>
      <c r="H46" s="29"/>
      <c r="I46" s="92"/>
      <c r="J46" s="37"/>
      <c r="K46" s="45"/>
      <c r="L46" s="23"/>
    </row>
    <row r="47" spans="1:12" ht="10.5" customHeight="1" x14ac:dyDescent="0.15">
      <c r="A47" s="196"/>
      <c r="B47" s="193">
        <f>VLOOKUP(A45,[1]U16BDL!$B$2:$H$17,5,0)</f>
        <v>3604881</v>
      </c>
      <c r="C47" s="193" t="str">
        <f>VLOOKUP(A45,[1]U16BDL!$B$2:$H$17,6,0)</f>
        <v>豊島　怜央</v>
      </c>
      <c r="D47" s="193" t="s">
        <v>112</v>
      </c>
      <c r="E47" s="193" t="str">
        <f>VLOOKUP(A45,[1]U16BDL!$B$2:$H$17,7,0)</f>
        <v>ＫＣＪＴＡ</v>
      </c>
      <c r="F47" s="194" t="s">
        <v>6</v>
      </c>
      <c r="G47" s="28"/>
      <c r="H47" s="38"/>
      <c r="I47" s="37"/>
      <c r="J47" s="37"/>
      <c r="K47" s="45"/>
      <c r="L47" s="23"/>
    </row>
    <row r="48" spans="1:12" ht="10.5" customHeight="1" x14ac:dyDescent="0.15">
      <c r="A48" s="196"/>
      <c r="B48" s="193"/>
      <c r="C48" s="193"/>
      <c r="D48" s="193"/>
      <c r="E48" s="193"/>
      <c r="F48" s="194"/>
      <c r="G48" s="29"/>
      <c r="H48" s="43"/>
      <c r="I48" s="37"/>
      <c r="J48" s="37"/>
      <c r="K48" s="45"/>
      <c r="L48" s="23"/>
    </row>
    <row r="49" spans="1:12" ht="10.5" customHeight="1" x14ac:dyDescent="0.15">
      <c r="A49" s="196">
        <v>12</v>
      </c>
      <c r="B49" s="197">
        <f>VLOOKUP(A49,[1]U16BDL!$B$2:$H$17,2,0)</f>
        <v>3604953</v>
      </c>
      <c r="C49" s="197" t="str">
        <f>VLOOKUP(A49,[1]U16BDL!$B$2:$H$17,3,0)</f>
        <v>市野瀬　楓</v>
      </c>
      <c r="D49" s="197" t="s">
        <v>147</v>
      </c>
      <c r="E49" s="197" t="str">
        <f>VLOOKUP(A49,[1]U16BDL!$B$2:$H$17,4,0)</f>
        <v>霞ヶ浦高</v>
      </c>
      <c r="F49" s="198" t="s">
        <v>11</v>
      </c>
      <c r="G49" s="29"/>
      <c r="H49" s="27"/>
      <c r="I49" s="37"/>
      <c r="J49" s="37"/>
      <c r="K49" s="45"/>
      <c r="L49" s="23"/>
    </row>
    <row r="50" spans="1:12" ht="10.5" customHeight="1" x14ac:dyDescent="0.15">
      <c r="A50" s="196"/>
      <c r="B50" s="197"/>
      <c r="C50" s="197"/>
      <c r="D50" s="197"/>
      <c r="E50" s="197"/>
      <c r="F50" s="198"/>
      <c r="G50" s="31"/>
      <c r="H50" s="93"/>
      <c r="I50" s="37"/>
      <c r="J50" s="37"/>
      <c r="K50" s="45"/>
      <c r="L50" s="23"/>
    </row>
    <row r="51" spans="1:12" ht="10.5" customHeight="1" x14ac:dyDescent="0.15">
      <c r="A51" s="196"/>
      <c r="B51" s="193">
        <f>VLOOKUP(A49,[1]U16BDL!$B$2:$H$17,5,0)</f>
        <v>3604541</v>
      </c>
      <c r="C51" s="193" t="str">
        <f>VLOOKUP(A49,[1]U16BDL!$B$2:$H$17,6,0)</f>
        <v>藤原　浩剛</v>
      </c>
      <c r="D51" s="193" t="s">
        <v>140</v>
      </c>
      <c r="E51" s="193" t="str">
        <f>VLOOKUP(A49,[1]U16BDL!$B$2:$H$17,7,0)</f>
        <v>霞ヶ浦高</v>
      </c>
      <c r="F51" s="194" t="s">
        <v>114</v>
      </c>
      <c r="G51" s="27"/>
      <c r="H51" s="27"/>
      <c r="I51" s="37"/>
      <c r="J51" s="37"/>
      <c r="K51" s="45"/>
      <c r="L51" s="23"/>
    </row>
    <row r="52" spans="1:12" ht="10.5" customHeight="1" x14ac:dyDescent="0.15">
      <c r="A52" s="196"/>
      <c r="B52" s="193"/>
      <c r="C52" s="193"/>
      <c r="D52" s="193"/>
      <c r="E52" s="193"/>
      <c r="F52" s="194"/>
      <c r="G52" s="27"/>
      <c r="H52" s="27"/>
      <c r="I52" s="37"/>
      <c r="J52" s="48"/>
      <c r="K52" s="45"/>
      <c r="L52" s="23"/>
    </row>
    <row r="53" spans="1:12" ht="10.5" customHeight="1" x14ac:dyDescent="0.15">
      <c r="A53" s="196">
        <v>13</v>
      </c>
      <c r="B53" s="195" t="str">
        <f>VLOOKUP(A53,[1]U16BDL!$B$2:$H$17,2,0)</f>
        <v>Q3</v>
      </c>
      <c r="C53" s="195"/>
      <c r="D53" s="197" t="s">
        <v>140</v>
      </c>
      <c r="E53" s="197"/>
      <c r="F53" s="198" t="s">
        <v>160</v>
      </c>
      <c r="G53" s="27"/>
      <c r="H53" s="27"/>
      <c r="I53" s="37"/>
      <c r="K53" s="45"/>
      <c r="L53" s="23"/>
    </row>
    <row r="54" spans="1:12" ht="10.5" customHeight="1" x14ac:dyDescent="0.15">
      <c r="A54" s="196"/>
      <c r="B54" s="195"/>
      <c r="C54" s="195"/>
      <c r="D54" s="197"/>
      <c r="E54" s="197"/>
      <c r="F54" s="198"/>
      <c r="G54" s="36"/>
      <c r="H54" s="27"/>
      <c r="I54" s="37"/>
      <c r="K54" s="45"/>
      <c r="L54" s="23"/>
    </row>
    <row r="55" spans="1:12" ht="10.5" customHeight="1" x14ac:dyDescent="0.15">
      <c r="A55" s="196"/>
      <c r="B55" s="195"/>
      <c r="C55" s="195"/>
      <c r="D55" s="193" t="s">
        <v>112</v>
      </c>
      <c r="E55" s="193"/>
      <c r="F55" s="194" t="s">
        <v>114</v>
      </c>
      <c r="G55" s="28"/>
      <c r="H55" s="27"/>
      <c r="I55" s="37"/>
      <c r="K55" s="45"/>
      <c r="L55" s="23"/>
    </row>
    <row r="56" spans="1:12" ht="10.5" customHeight="1" x14ac:dyDescent="0.15">
      <c r="A56" s="196"/>
      <c r="B56" s="195"/>
      <c r="C56" s="195"/>
      <c r="D56" s="193"/>
      <c r="E56" s="193"/>
      <c r="F56" s="194"/>
      <c r="G56" s="29"/>
      <c r="H56" s="41"/>
      <c r="I56" s="37"/>
      <c r="K56" s="45"/>
      <c r="L56" s="23"/>
    </row>
    <row r="57" spans="1:12" ht="10.5" customHeight="1" x14ac:dyDescent="0.15">
      <c r="A57" s="196">
        <v>14</v>
      </c>
      <c r="B57" s="197">
        <f>VLOOKUP(A57,[1]U16BDL!$B$2:$H$17,2,0)</f>
        <v>3604857</v>
      </c>
      <c r="C57" s="197" t="str">
        <f>VLOOKUP(A57,[1]U16BDL!$B$2:$H$17,3,0)</f>
        <v>萩原　悠紀</v>
      </c>
      <c r="D57" s="197" t="s">
        <v>112</v>
      </c>
      <c r="E57" s="197" t="str">
        <f>VLOOKUP(A57,[1]U16BDL!$B$2:$H$17,4,0)</f>
        <v>茗溪中</v>
      </c>
      <c r="F57" s="198" t="s">
        <v>11</v>
      </c>
      <c r="G57" s="29"/>
      <c r="H57" s="28"/>
      <c r="I57" s="37"/>
      <c r="K57" s="45"/>
      <c r="L57" s="23"/>
    </row>
    <row r="58" spans="1:12" ht="10.5" customHeight="1" x14ac:dyDescent="0.15">
      <c r="A58" s="196"/>
      <c r="B58" s="197"/>
      <c r="C58" s="197"/>
      <c r="D58" s="197"/>
      <c r="E58" s="197"/>
      <c r="F58" s="198"/>
      <c r="G58" s="31"/>
      <c r="H58" s="29"/>
      <c r="I58" s="37"/>
      <c r="K58" s="45"/>
      <c r="L58" s="23"/>
    </row>
    <row r="59" spans="1:12" ht="10.5" customHeight="1" x14ac:dyDescent="0.15">
      <c r="A59" s="196"/>
      <c r="B59" s="193">
        <f>VLOOKUP(A57,[1]U16BDL!$B$2:$H$17,5,0)</f>
        <v>3604846</v>
      </c>
      <c r="C59" s="193" t="str">
        <f>VLOOKUP(A57,[1]U16BDL!$B$2:$H$17,6,0)</f>
        <v>林　竜矢</v>
      </c>
      <c r="D59" s="193" t="s">
        <v>112</v>
      </c>
      <c r="E59" s="193" t="str">
        <f>VLOOKUP(A57,[1]U16BDL!$B$2:$H$17,7,0)</f>
        <v>茗溪中</v>
      </c>
      <c r="F59" s="194" t="s">
        <v>138</v>
      </c>
      <c r="G59" s="27"/>
      <c r="H59" s="29"/>
      <c r="I59" s="37"/>
      <c r="K59" s="45"/>
      <c r="L59" s="23"/>
    </row>
    <row r="60" spans="1:12" ht="10.5" customHeight="1" x14ac:dyDescent="0.15">
      <c r="A60" s="196"/>
      <c r="B60" s="193"/>
      <c r="C60" s="193"/>
      <c r="D60" s="193"/>
      <c r="E60" s="193"/>
      <c r="F60" s="194"/>
      <c r="G60" s="27"/>
      <c r="H60" s="29"/>
      <c r="I60" s="48"/>
      <c r="K60" s="45"/>
      <c r="L60" s="23"/>
    </row>
    <row r="61" spans="1:12" ht="10.5" customHeight="1" x14ac:dyDescent="0.15">
      <c r="A61" s="196">
        <v>15</v>
      </c>
      <c r="B61" s="197">
        <f>VLOOKUP(A61,[1]U16BDL!$B$2:$H$17,2,0)</f>
        <v>3604208</v>
      </c>
      <c r="C61" s="197" t="str">
        <f>VLOOKUP(A61,[1]U16BDL!$B$2:$H$17,3,0)</f>
        <v>仙石 圭汰</v>
      </c>
      <c r="D61" s="197" t="s">
        <v>5</v>
      </c>
      <c r="E61" s="197" t="str">
        <f>VLOOKUP(A61,[1]U16BDL!$B$2:$H$17,4,0)</f>
        <v>ＣＳＪ</v>
      </c>
      <c r="F61" s="198" t="s">
        <v>114</v>
      </c>
      <c r="G61" s="27"/>
      <c r="H61" s="29"/>
      <c r="K61" s="45"/>
      <c r="L61" s="23"/>
    </row>
    <row r="62" spans="1:12" ht="10.5" customHeight="1" x14ac:dyDescent="0.15">
      <c r="A62" s="196"/>
      <c r="B62" s="197"/>
      <c r="C62" s="197"/>
      <c r="D62" s="197"/>
      <c r="E62" s="197"/>
      <c r="F62" s="198"/>
      <c r="G62" s="36"/>
      <c r="H62" s="29"/>
      <c r="K62" s="45"/>
      <c r="L62" s="23"/>
    </row>
    <row r="63" spans="1:12" ht="10.5" customHeight="1" x14ac:dyDescent="0.15">
      <c r="A63" s="196"/>
      <c r="B63" s="193">
        <f>VLOOKUP(A61,[1]U16BDL!$B$2:$H$17,5,0)</f>
        <v>3604342</v>
      </c>
      <c r="C63" s="193" t="str">
        <f>VLOOKUP(A61,[1]U16BDL!$B$2:$H$17,6,0)</f>
        <v xml:space="preserve">松藤　悠 </v>
      </c>
      <c r="D63" s="193" t="s">
        <v>112</v>
      </c>
      <c r="E63" s="193" t="str">
        <f>VLOOKUP(A61,[1]U16BDL!$B$2:$H$17,7,0)</f>
        <v>ＣＳＪ</v>
      </c>
      <c r="F63" s="194" t="s">
        <v>11</v>
      </c>
      <c r="G63" s="28"/>
      <c r="H63" s="38"/>
      <c r="K63" s="45"/>
      <c r="L63" s="23"/>
    </row>
    <row r="64" spans="1:12" ht="10.5" customHeight="1" x14ac:dyDescent="0.15">
      <c r="A64" s="196"/>
      <c r="B64" s="193"/>
      <c r="C64" s="193"/>
      <c r="D64" s="193"/>
      <c r="E64" s="193"/>
      <c r="F64" s="194"/>
      <c r="G64" s="29"/>
      <c r="H64" s="43"/>
      <c r="K64" s="45"/>
      <c r="L64" s="23"/>
    </row>
    <row r="65" spans="1:12" ht="10.5" customHeight="1" x14ac:dyDescent="0.15">
      <c r="A65" s="196">
        <v>16</v>
      </c>
      <c r="B65" s="197">
        <f>VLOOKUP(A65,[1]U16BDL!$B$2:$H$17,2,0)</f>
        <v>3604625</v>
      </c>
      <c r="C65" s="197" t="str">
        <f>VLOOKUP(A65,[1]U16BDL!$B$2:$H$17,3,0)</f>
        <v>長谷川　新</v>
      </c>
      <c r="D65" s="197" t="s">
        <v>112</v>
      </c>
      <c r="E65" s="197" t="str">
        <f>VLOOKUP(A65,[1]U16BDL!$B$2:$H$17,4,0)</f>
        <v>NＪＴＣ</v>
      </c>
      <c r="F65" s="198" t="s">
        <v>159</v>
      </c>
      <c r="G65" s="29"/>
      <c r="H65" s="27"/>
      <c r="K65" s="45"/>
      <c r="L65" s="23"/>
    </row>
    <row r="66" spans="1:12" ht="10.5" customHeight="1" x14ac:dyDescent="0.15">
      <c r="A66" s="196"/>
      <c r="B66" s="197"/>
      <c r="C66" s="197"/>
      <c r="D66" s="197"/>
      <c r="E66" s="197"/>
      <c r="F66" s="198"/>
      <c r="G66" s="31"/>
      <c r="H66" s="27"/>
      <c r="K66" s="45"/>
      <c r="L66" s="23"/>
    </row>
    <row r="67" spans="1:12" ht="10.5" customHeight="1" x14ac:dyDescent="0.15">
      <c r="A67" s="196"/>
      <c r="B67" s="193">
        <f>VLOOKUP(A65,[1]U16BDL!$B$2:$H$17,5,0)</f>
        <v>3604626</v>
      </c>
      <c r="C67" s="193" t="str">
        <f>VLOOKUP(A65,[1]U16BDL!$B$2:$H$17,6,0)</f>
        <v>長谷川　開</v>
      </c>
      <c r="D67" s="193" t="s">
        <v>161</v>
      </c>
      <c r="E67" s="193" t="str">
        <f>VLOOKUP(A65,[1]U16BDL!$B$2:$H$17,7,0)</f>
        <v>NＪＴＣ</v>
      </c>
      <c r="F67" s="194" t="s">
        <v>114</v>
      </c>
      <c r="G67" s="27"/>
      <c r="H67" s="27"/>
      <c r="K67" s="45"/>
      <c r="L67" s="23"/>
    </row>
    <row r="68" spans="1:12" ht="10.5" customHeight="1" x14ac:dyDescent="0.15">
      <c r="A68" s="196"/>
      <c r="B68" s="193"/>
      <c r="C68" s="193"/>
      <c r="D68" s="193"/>
      <c r="E68" s="193"/>
      <c r="F68" s="194"/>
      <c r="G68" s="27"/>
      <c r="H68" s="27"/>
      <c r="K68" s="45"/>
      <c r="L68" s="23"/>
    </row>
    <row r="69" spans="1:12" ht="10.5" customHeight="1" x14ac:dyDescent="0.15">
      <c r="A69" s="49"/>
      <c r="B69" s="50"/>
      <c r="C69" s="49"/>
      <c r="D69" s="49"/>
      <c r="E69" s="49"/>
      <c r="F69" s="49"/>
      <c r="G69" s="27"/>
      <c r="H69" s="27"/>
    </row>
    <row r="70" spans="1:12" ht="12" customHeight="1" x14ac:dyDescent="0.15">
      <c r="A70" s="49"/>
      <c r="B70" s="50"/>
      <c r="C70" s="49"/>
      <c r="D70" s="49"/>
      <c r="E70" s="49"/>
      <c r="F70" s="49"/>
      <c r="G70" s="27"/>
      <c r="H70" s="27"/>
    </row>
    <row r="71" spans="1:12" x14ac:dyDescent="0.15">
      <c r="A71" s="49"/>
      <c r="B71" s="50"/>
      <c r="C71" s="49"/>
      <c r="D71" s="49"/>
      <c r="E71" s="49"/>
      <c r="F71" s="49"/>
      <c r="G71" s="27"/>
      <c r="H71" s="27"/>
    </row>
    <row r="72" spans="1:12" x14ac:dyDescent="0.15">
      <c r="A72" s="49"/>
      <c r="B72" s="50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64">
    <mergeCell ref="D7:D8"/>
    <mergeCell ref="E7:E8"/>
    <mergeCell ref="E11:E12"/>
    <mergeCell ref="F11:F12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A45:A48"/>
    <mergeCell ref="B45:B46"/>
    <mergeCell ref="C45:C46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7:F38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C67:C68"/>
    <mergeCell ref="D67:D68"/>
    <mergeCell ref="E67:E68"/>
    <mergeCell ref="F67:F68"/>
    <mergeCell ref="B13:C16"/>
    <mergeCell ref="B29:C32"/>
    <mergeCell ref="B41:C44"/>
    <mergeCell ref="B53:C56"/>
    <mergeCell ref="D63:D64"/>
    <mergeCell ref="E63:E64"/>
    <mergeCell ref="F63:F64"/>
    <mergeCell ref="F55:F56"/>
    <mergeCell ref="C59:C60"/>
    <mergeCell ref="D59:D60"/>
    <mergeCell ref="B47:B48"/>
    <mergeCell ref="C47:C48"/>
    <mergeCell ref="D47:D48"/>
    <mergeCell ref="E47:E48"/>
    <mergeCell ref="F47:F48"/>
    <mergeCell ref="D43:D44"/>
    <mergeCell ref="E43:E44"/>
    <mergeCell ref="F43:F44"/>
    <mergeCell ref="E35:E36"/>
    <mergeCell ref="F35:F36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7"/>
  <sheetViews>
    <sheetView view="pageBreakPreview" zoomScaleNormal="100" zoomScaleSheetLayoutView="100" workbookViewId="0"/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 x14ac:dyDescent="0.15">
      <c r="A1" s="186" t="s">
        <v>263</v>
      </c>
      <c r="B1" s="186"/>
      <c r="C1" s="186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86" t="s">
        <v>48</v>
      </c>
      <c r="B2" s="186"/>
      <c r="C2" s="186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86"/>
      <c r="B3" s="186"/>
      <c r="C3" s="186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7">
        <v>1</v>
      </c>
      <c r="H4" s="8" t="s">
        <v>1</v>
      </c>
      <c r="I4" s="8" t="s">
        <v>2</v>
      </c>
      <c r="J4" s="8" t="s">
        <v>3</v>
      </c>
      <c r="K4" s="9" t="s">
        <v>4</v>
      </c>
      <c r="L4" s="7" t="s">
        <v>4</v>
      </c>
    </row>
    <row r="5" spans="1:13" ht="12" customHeight="1" x14ac:dyDescent="0.15">
      <c r="A5" s="190">
        <v>1</v>
      </c>
      <c r="B5" s="192">
        <f>VLOOKUP(A5,[1]U16GSL!$B$2:$E$33,2,0)</f>
        <v>3652671</v>
      </c>
      <c r="C5" s="192" t="str">
        <f>VLOOKUP(A5,[1]U16GSL!$B$2:$E$33,3,0)</f>
        <v>長谷川　優衣</v>
      </c>
      <c r="D5" s="191" t="s">
        <v>5</v>
      </c>
      <c r="E5" s="192" t="str">
        <f>VLOOKUP(A5,[1]U16GSL!$B$2:$E$33,4,0)</f>
        <v>ＣＳＪ</v>
      </c>
      <c r="F5" s="191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190"/>
      <c r="B6" s="192"/>
      <c r="C6" s="192"/>
      <c r="D6" s="191"/>
      <c r="E6" s="192"/>
      <c r="F6" s="191"/>
      <c r="G6" s="11"/>
      <c r="H6" s="94"/>
      <c r="I6" s="51"/>
      <c r="J6" s="51"/>
      <c r="K6" s="51"/>
      <c r="L6" s="51"/>
      <c r="M6" s="51"/>
    </row>
    <row r="7" spans="1:13" ht="12" customHeight="1" x14ac:dyDescent="0.15">
      <c r="A7" s="190">
        <v>2</v>
      </c>
      <c r="B7" s="192" t="str">
        <f>VLOOKUP(A7,[1]U16GSL!$B$2:$E$33,2,0)</f>
        <v>Ｂｙｅ</v>
      </c>
      <c r="C7" s="192">
        <f>VLOOKUP(A7,[1]U16GSL!$B$2:$E$33,3,0)</f>
        <v>0</v>
      </c>
      <c r="D7" s="191" t="s">
        <v>5</v>
      </c>
      <c r="E7" s="192">
        <f>VLOOKUP(A7,[1]U16GSL!$B$2:$E$33,4,0)</f>
        <v>0</v>
      </c>
      <c r="F7" s="191" t="s">
        <v>6</v>
      </c>
      <c r="G7" s="14"/>
      <c r="H7" s="95"/>
      <c r="I7" s="51"/>
      <c r="J7" s="51"/>
      <c r="K7" s="51"/>
      <c r="L7" s="51"/>
      <c r="M7" s="51"/>
    </row>
    <row r="8" spans="1:13" ht="12" customHeight="1" x14ac:dyDescent="0.15">
      <c r="A8" s="190"/>
      <c r="B8" s="192"/>
      <c r="C8" s="192"/>
      <c r="D8" s="191"/>
      <c r="E8" s="192"/>
      <c r="F8" s="191"/>
      <c r="G8" s="4"/>
      <c r="H8" s="96"/>
      <c r="I8" s="94"/>
      <c r="J8" s="51"/>
      <c r="K8" s="51"/>
      <c r="L8" s="51"/>
      <c r="M8" s="51"/>
    </row>
    <row r="9" spans="1:13" ht="12" customHeight="1" x14ac:dyDescent="0.15">
      <c r="A9" s="190">
        <v>3</v>
      </c>
      <c r="B9" s="192">
        <f>VLOOKUP(A9,[1]U16GSL!$B$2:$E$33,2,0)</f>
        <v>3652660</v>
      </c>
      <c r="C9" s="192" t="str">
        <f>VLOOKUP(A9,[1]U16GSL!$B$2:$E$33,3,0)</f>
        <v>川上　日菜乃</v>
      </c>
      <c r="D9" s="191" t="s">
        <v>5</v>
      </c>
      <c r="E9" s="192" t="str">
        <f>VLOOKUP(A9,[1]U16GSL!$B$2:$E$33,4,0)</f>
        <v>ＮＦＳＣ</v>
      </c>
      <c r="F9" s="191" t="s">
        <v>6</v>
      </c>
      <c r="G9" s="10"/>
      <c r="H9" s="96"/>
      <c r="I9" s="95"/>
      <c r="J9" s="51"/>
      <c r="K9" s="51"/>
      <c r="L9" s="51"/>
      <c r="M9" s="51"/>
    </row>
    <row r="10" spans="1:13" ht="12" customHeight="1" x14ac:dyDescent="0.15">
      <c r="A10" s="190"/>
      <c r="B10" s="192"/>
      <c r="C10" s="192"/>
      <c r="D10" s="191"/>
      <c r="E10" s="192"/>
      <c r="F10" s="191"/>
      <c r="G10" s="11"/>
      <c r="H10" s="97"/>
      <c r="I10" s="96"/>
      <c r="J10" s="51"/>
      <c r="K10" s="51"/>
      <c r="L10" s="51"/>
      <c r="M10" s="51"/>
    </row>
    <row r="11" spans="1:13" ht="12" customHeight="1" x14ac:dyDescent="0.15">
      <c r="A11" s="190">
        <v>4</v>
      </c>
      <c r="B11" s="192">
        <f>VLOOKUP(A11,[1]U16GSL!$B$2:$E$33,2,0)</f>
        <v>3652686</v>
      </c>
      <c r="C11" s="192" t="str">
        <f>VLOOKUP(A11,[1]U16GSL!$B$2:$E$33,3,0)</f>
        <v>豊田　絢音</v>
      </c>
      <c r="D11" s="191" t="s">
        <v>5</v>
      </c>
      <c r="E11" s="192" t="str">
        <f>VLOOKUP(A11,[1]U16GSL!$B$2:$E$33,4,0)</f>
        <v>茨キリ</v>
      </c>
      <c r="F11" s="191" t="s">
        <v>6</v>
      </c>
      <c r="G11" s="14"/>
      <c r="H11" s="51"/>
      <c r="I11" s="96"/>
      <c r="J11" s="51"/>
      <c r="K11" s="51"/>
      <c r="L11" s="51"/>
      <c r="M11" s="51"/>
    </row>
    <row r="12" spans="1:13" ht="12" customHeight="1" x14ac:dyDescent="0.15">
      <c r="A12" s="190"/>
      <c r="B12" s="192"/>
      <c r="C12" s="192"/>
      <c r="D12" s="191"/>
      <c r="E12" s="192"/>
      <c r="F12" s="191"/>
      <c r="G12" s="4"/>
      <c r="H12" s="51"/>
      <c r="I12" s="96"/>
      <c r="J12" s="94"/>
      <c r="K12" s="51"/>
      <c r="L12" s="51"/>
      <c r="M12" s="51"/>
    </row>
    <row r="13" spans="1:13" ht="12" customHeight="1" x14ac:dyDescent="0.15">
      <c r="A13" s="190">
        <v>5</v>
      </c>
      <c r="B13" s="192">
        <f>VLOOKUP(A13,[1]U16GSL!$B$2:$E$33,2,0)</f>
        <v>3652666</v>
      </c>
      <c r="C13" s="192" t="str">
        <f>VLOOKUP(A13,[1]U16GSL!$B$2:$E$33,3,0)</f>
        <v>川西　瞳月</v>
      </c>
      <c r="D13" s="191" t="s">
        <v>5</v>
      </c>
      <c r="E13" s="192" t="str">
        <f>VLOOKUP(A13,[1]U16GSL!$B$2:$E$33,4,0)</f>
        <v>茨城中</v>
      </c>
      <c r="F13" s="191" t="s">
        <v>6</v>
      </c>
      <c r="G13" s="10"/>
      <c r="H13" s="51"/>
      <c r="I13" s="96"/>
      <c r="J13" s="95"/>
      <c r="K13" s="51"/>
      <c r="L13" s="51"/>
      <c r="M13" s="51"/>
    </row>
    <row r="14" spans="1:13" ht="12" customHeight="1" x14ac:dyDescent="0.15">
      <c r="A14" s="190"/>
      <c r="B14" s="192"/>
      <c r="C14" s="192"/>
      <c r="D14" s="191"/>
      <c r="E14" s="192"/>
      <c r="F14" s="191"/>
      <c r="G14" s="11"/>
      <c r="H14" s="94"/>
      <c r="I14" s="96"/>
      <c r="J14" s="96"/>
      <c r="K14" s="51"/>
      <c r="L14" s="51"/>
      <c r="M14" s="51"/>
    </row>
    <row r="15" spans="1:13" ht="12" customHeight="1" x14ac:dyDescent="0.15">
      <c r="A15" s="190">
        <v>6</v>
      </c>
      <c r="B15" s="192">
        <f>VLOOKUP(A15,[1]U16GSL!$B$2:$E$33,2,0)</f>
        <v>3652675</v>
      </c>
      <c r="C15" s="192" t="str">
        <f>VLOOKUP(A15,[1]U16GSL!$B$2:$E$33,3,0)</f>
        <v>猪瀬　彩羽</v>
      </c>
      <c r="D15" s="191" t="s">
        <v>5</v>
      </c>
      <c r="E15" s="192" t="str">
        <f>VLOOKUP(A15,[1]U16GSL!$B$2:$E$33,4,0)</f>
        <v>ＣＳＪ</v>
      </c>
      <c r="F15" s="191" t="s">
        <v>6</v>
      </c>
      <c r="G15" s="14"/>
      <c r="H15" s="51"/>
      <c r="I15" s="98"/>
      <c r="J15" s="96"/>
      <c r="K15" s="51"/>
      <c r="L15" s="51"/>
      <c r="M15" s="51"/>
    </row>
    <row r="16" spans="1:13" ht="12" customHeight="1" x14ac:dyDescent="0.15">
      <c r="A16" s="190"/>
      <c r="B16" s="192"/>
      <c r="C16" s="192"/>
      <c r="D16" s="191"/>
      <c r="E16" s="192"/>
      <c r="F16" s="191"/>
      <c r="G16" s="4"/>
      <c r="H16" s="96"/>
      <c r="I16" s="97"/>
      <c r="J16" s="96"/>
      <c r="K16" s="51"/>
      <c r="L16" s="51"/>
      <c r="M16" s="51"/>
    </row>
    <row r="17" spans="1:13" ht="12" customHeight="1" x14ac:dyDescent="0.15">
      <c r="A17" s="190">
        <v>7</v>
      </c>
      <c r="B17" s="192">
        <f>VLOOKUP(A17,[1]U16GSL!$B$2:$E$33,2,0)</f>
        <v>3652455</v>
      </c>
      <c r="C17" s="192" t="str">
        <f>VLOOKUP(A17,[1]U16GSL!$B$2:$E$33,3,0)</f>
        <v>小原　萌夢</v>
      </c>
      <c r="D17" s="191" t="s">
        <v>5</v>
      </c>
      <c r="E17" s="192" t="str">
        <f>VLOOKUP(A17,[1]U16GSL!$B$2:$E$33,4,0)</f>
        <v>Ａｓｃｈ Ｔ．Ａ</v>
      </c>
      <c r="F17" s="191" t="s">
        <v>6</v>
      </c>
      <c r="G17" s="10"/>
      <c r="H17" s="96"/>
      <c r="I17" s="51"/>
      <c r="J17" s="96"/>
      <c r="K17" s="51"/>
      <c r="L17" s="51"/>
      <c r="M17" s="51"/>
    </row>
    <row r="18" spans="1:13" ht="12" customHeight="1" x14ac:dyDescent="0.15">
      <c r="A18" s="190"/>
      <c r="B18" s="192"/>
      <c r="C18" s="192"/>
      <c r="D18" s="191"/>
      <c r="E18" s="192"/>
      <c r="F18" s="191"/>
      <c r="G18" s="11"/>
      <c r="H18" s="97"/>
      <c r="I18" s="51"/>
      <c r="J18" s="96"/>
      <c r="K18" s="51"/>
      <c r="L18" s="51"/>
      <c r="M18" s="51"/>
    </row>
    <row r="19" spans="1:13" ht="12" customHeight="1" x14ac:dyDescent="0.15">
      <c r="A19" s="190">
        <v>8</v>
      </c>
      <c r="B19" s="192">
        <f>VLOOKUP(A19,[1]U16GSL!$B$2:$E$33,2,0)</f>
        <v>3652541</v>
      </c>
      <c r="C19" s="192" t="str">
        <f>VLOOKUP(A19,[1]U16GSL!$B$2:$E$33,3,0)</f>
        <v>藤田　千尋</v>
      </c>
      <c r="D19" s="191" t="s">
        <v>5</v>
      </c>
      <c r="E19" s="192" t="str">
        <f>VLOOKUP(A19,[1]U16GSL!$B$2:$E$33,4,0)</f>
        <v>マス・ガイアＴＣ</v>
      </c>
      <c r="F19" s="191" t="s">
        <v>110</v>
      </c>
      <c r="G19" s="14"/>
      <c r="H19" s="51"/>
      <c r="I19" s="51"/>
      <c r="J19" s="96"/>
      <c r="K19" s="51"/>
      <c r="L19" s="51"/>
      <c r="M19" s="51"/>
    </row>
    <row r="20" spans="1:13" ht="12" customHeight="1" x14ac:dyDescent="0.15">
      <c r="A20" s="190"/>
      <c r="B20" s="192"/>
      <c r="C20" s="192"/>
      <c r="D20" s="191"/>
      <c r="E20" s="192"/>
      <c r="F20" s="191"/>
      <c r="G20" s="4"/>
      <c r="H20" s="51"/>
      <c r="I20" s="51"/>
      <c r="J20" s="96"/>
      <c r="K20" s="94"/>
      <c r="L20" s="51"/>
      <c r="M20" s="51"/>
    </row>
    <row r="21" spans="1:13" ht="12" customHeight="1" x14ac:dyDescent="0.15">
      <c r="A21" s="190">
        <v>9</v>
      </c>
      <c r="B21" s="192">
        <f>VLOOKUP(A21,[1]U16GSL!$B$2:$E$33,2,0)</f>
        <v>3652639</v>
      </c>
      <c r="C21" s="192" t="str">
        <f>VLOOKUP(A21,[1]U16GSL!$B$2:$E$33,3,0)</f>
        <v>廣吉　優佳</v>
      </c>
      <c r="D21" s="191" t="s">
        <v>5</v>
      </c>
      <c r="E21" s="192" t="str">
        <f>VLOOKUP(A21,[1]U16GSL!$B$2:$E$33,4,0)</f>
        <v>ＣＳＪ</v>
      </c>
      <c r="F21" s="191" t="s">
        <v>6</v>
      </c>
      <c r="G21" s="10"/>
      <c r="H21" s="51"/>
      <c r="I21" s="51"/>
      <c r="J21" s="96"/>
      <c r="K21" s="95"/>
      <c r="L21" s="51"/>
      <c r="M21" s="51"/>
    </row>
    <row r="22" spans="1:13" ht="12" customHeight="1" x14ac:dyDescent="0.15">
      <c r="A22" s="190"/>
      <c r="B22" s="192"/>
      <c r="C22" s="192"/>
      <c r="D22" s="191"/>
      <c r="E22" s="192"/>
      <c r="F22" s="191"/>
      <c r="G22" s="11"/>
      <c r="H22" s="94"/>
      <c r="I22" s="51"/>
      <c r="J22" s="96"/>
      <c r="K22" s="96"/>
      <c r="L22" s="51"/>
      <c r="M22" s="51"/>
    </row>
    <row r="23" spans="1:13" ht="12" customHeight="1" x14ac:dyDescent="0.15">
      <c r="A23" s="190">
        <v>10</v>
      </c>
      <c r="B23" s="192">
        <f>VLOOKUP(A23,[1]U16GSL!$B$2:$E$33,2,0)</f>
        <v>3652685</v>
      </c>
      <c r="C23" s="192" t="str">
        <f>VLOOKUP(A23,[1]U16GSL!$B$2:$E$33,3,0)</f>
        <v>窪田　ルミ</v>
      </c>
      <c r="D23" s="191" t="s">
        <v>5</v>
      </c>
      <c r="E23" s="192" t="str">
        <f>VLOOKUP(A23,[1]U16GSL!$B$2:$E$33,4,0)</f>
        <v>茨キリ</v>
      </c>
      <c r="F23" s="191" t="s">
        <v>6</v>
      </c>
      <c r="G23" s="14"/>
      <c r="H23" s="95"/>
      <c r="I23" s="51"/>
      <c r="J23" s="96"/>
      <c r="K23" s="96"/>
      <c r="L23" s="51"/>
      <c r="M23" s="51"/>
    </row>
    <row r="24" spans="1:13" ht="12" customHeight="1" x14ac:dyDescent="0.15">
      <c r="A24" s="190"/>
      <c r="B24" s="192"/>
      <c r="C24" s="192"/>
      <c r="D24" s="191"/>
      <c r="E24" s="192"/>
      <c r="F24" s="191"/>
      <c r="G24" s="4"/>
      <c r="H24" s="96"/>
      <c r="I24" s="94"/>
      <c r="J24" s="96"/>
      <c r="K24" s="96"/>
      <c r="L24" s="51"/>
      <c r="M24" s="51"/>
    </row>
    <row r="25" spans="1:13" ht="12" customHeight="1" x14ac:dyDescent="0.15">
      <c r="A25" s="190">
        <v>11</v>
      </c>
      <c r="B25" s="192">
        <f>VLOOKUP(A25,[1]U16GSL!$B$2:$E$33,2,0)</f>
        <v>3652604</v>
      </c>
      <c r="C25" s="192" t="str">
        <f>VLOOKUP(A25,[1]U16GSL!$B$2:$E$33,3,0)</f>
        <v>瓜生　瑞歩</v>
      </c>
      <c r="D25" s="191" t="s">
        <v>5</v>
      </c>
      <c r="E25" s="192" t="str">
        <f>VLOOKUP(A25,[1]U16GSL!$B$2:$E$33,4,0)</f>
        <v>ＫＣＪＴＡ</v>
      </c>
      <c r="F25" s="191" t="s">
        <v>110</v>
      </c>
      <c r="G25" s="10"/>
      <c r="H25" s="96"/>
      <c r="I25" s="95"/>
      <c r="J25" s="96"/>
      <c r="K25" s="96"/>
      <c r="L25" s="51"/>
      <c r="M25" s="51"/>
    </row>
    <row r="26" spans="1:13" ht="12" customHeight="1" x14ac:dyDescent="0.15">
      <c r="A26" s="190"/>
      <c r="B26" s="192"/>
      <c r="C26" s="192"/>
      <c r="D26" s="191"/>
      <c r="E26" s="192"/>
      <c r="F26" s="191"/>
      <c r="G26" s="11"/>
      <c r="H26" s="97"/>
      <c r="I26" s="96"/>
      <c r="J26" s="96"/>
      <c r="K26" s="96"/>
      <c r="L26" s="51"/>
      <c r="M26" s="51"/>
    </row>
    <row r="27" spans="1:13" ht="12" customHeight="1" x14ac:dyDescent="0.15">
      <c r="A27" s="190">
        <v>12</v>
      </c>
      <c r="B27" s="192">
        <f>VLOOKUP(A27,[1]U16GSL!$B$2:$E$33,2,0)</f>
        <v>3652567</v>
      </c>
      <c r="C27" s="192" t="str">
        <f>VLOOKUP(A27,[1]U16GSL!$B$2:$E$33,3,0)</f>
        <v>鈴木　綺羅</v>
      </c>
      <c r="D27" s="191" t="s">
        <v>5</v>
      </c>
      <c r="E27" s="192" t="str">
        <f>VLOOKUP(A27,[1]U16GSL!$B$2:$E$33,4,0)</f>
        <v>ＮＦＳＣ</v>
      </c>
      <c r="F27" s="191" t="s">
        <v>6</v>
      </c>
      <c r="G27" s="14"/>
      <c r="H27" s="51"/>
      <c r="I27" s="96"/>
      <c r="J27" s="96"/>
      <c r="K27" s="96"/>
      <c r="L27" s="51"/>
      <c r="M27" s="51"/>
    </row>
    <row r="28" spans="1:13" ht="12" customHeight="1" x14ac:dyDescent="0.15">
      <c r="A28" s="190"/>
      <c r="B28" s="192"/>
      <c r="C28" s="192"/>
      <c r="D28" s="191"/>
      <c r="E28" s="192"/>
      <c r="F28" s="191"/>
      <c r="G28" s="4"/>
      <c r="H28" s="51"/>
      <c r="I28" s="96"/>
      <c r="J28" s="97"/>
      <c r="K28" s="96"/>
      <c r="L28" s="51"/>
      <c r="M28" s="51"/>
    </row>
    <row r="29" spans="1:13" ht="12" customHeight="1" x14ac:dyDescent="0.15">
      <c r="A29" s="190">
        <v>13</v>
      </c>
      <c r="B29" s="192">
        <f>VLOOKUP(A29,[1]U16GSL!$B$2:$E$33,2,0)</f>
        <v>3652636</v>
      </c>
      <c r="C29" s="192" t="str">
        <f>VLOOKUP(A29,[1]U16GSL!$B$2:$E$33,3,0)</f>
        <v>中山　衣久瑠</v>
      </c>
      <c r="D29" s="191" t="s">
        <v>5</v>
      </c>
      <c r="E29" s="192" t="str">
        <f>VLOOKUP(A29,[1]U16GSL!$B$2:$E$33,4,0)</f>
        <v>茨城中</v>
      </c>
      <c r="F29" s="191" t="s">
        <v>6</v>
      </c>
      <c r="G29" s="10"/>
      <c r="H29" s="51"/>
      <c r="I29" s="96"/>
      <c r="J29" s="51"/>
      <c r="K29" s="96"/>
      <c r="L29" s="51"/>
      <c r="M29" s="51"/>
    </row>
    <row r="30" spans="1:13" ht="12" customHeight="1" x14ac:dyDescent="0.15">
      <c r="A30" s="190"/>
      <c r="B30" s="192"/>
      <c r="C30" s="192"/>
      <c r="D30" s="191"/>
      <c r="E30" s="192"/>
      <c r="F30" s="191"/>
      <c r="G30" s="11"/>
      <c r="H30" s="94"/>
      <c r="I30" s="96"/>
      <c r="J30" s="51"/>
      <c r="K30" s="96"/>
      <c r="L30" s="51"/>
      <c r="M30" s="51"/>
    </row>
    <row r="31" spans="1:13" ht="12" customHeight="1" x14ac:dyDescent="0.15">
      <c r="A31" s="190">
        <v>14</v>
      </c>
      <c r="B31" s="192">
        <f>VLOOKUP(A31,[1]U16GSL!$B$2:$E$33,2,0)</f>
        <v>3652529</v>
      </c>
      <c r="C31" s="192" t="str">
        <f>VLOOKUP(A31,[1]U16GSL!$B$2:$E$33,3,0)</f>
        <v>石束　海亜</v>
      </c>
      <c r="D31" s="191" t="s">
        <v>109</v>
      </c>
      <c r="E31" s="192" t="str">
        <f>VLOOKUP(A31,[1]U16GSL!$B$2:$E$33,4,0)</f>
        <v>ＮＪＴＣ</v>
      </c>
      <c r="F31" s="191" t="s">
        <v>6</v>
      </c>
      <c r="G31" s="14"/>
      <c r="H31" s="51"/>
      <c r="I31" s="98"/>
      <c r="J31" s="51"/>
      <c r="K31" s="96"/>
      <c r="L31" s="51"/>
      <c r="M31" s="51"/>
    </row>
    <row r="32" spans="1:13" ht="12" customHeight="1" x14ac:dyDescent="0.15">
      <c r="A32" s="190"/>
      <c r="B32" s="192"/>
      <c r="C32" s="192"/>
      <c r="D32" s="191"/>
      <c r="E32" s="192"/>
      <c r="F32" s="191"/>
      <c r="G32" s="4"/>
      <c r="H32" s="96"/>
      <c r="I32" s="97"/>
      <c r="J32" s="51"/>
      <c r="K32" s="96"/>
      <c r="L32" s="51"/>
      <c r="M32" s="51"/>
    </row>
    <row r="33" spans="1:13" ht="12" customHeight="1" x14ac:dyDescent="0.15">
      <c r="A33" s="190">
        <v>15</v>
      </c>
      <c r="B33" s="192">
        <f>VLOOKUP(A33,[1]U16GSL!$B$2:$E$33,2,0)</f>
        <v>3652581</v>
      </c>
      <c r="C33" s="192" t="str">
        <f>VLOOKUP(A33,[1]U16GSL!$B$2:$E$33,3,0)</f>
        <v>田口　優花</v>
      </c>
      <c r="D33" s="191" t="s">
        <v>109</v>
      </c>
      <c r="E33" s="192" t="str">
        <f>VLOOKUP(A33,[1]U16GSL!$B$2:$E$33,4,0)</f>
        <v>Ａｓｃｈ Ｔ．Ａ</v>
      </c>
      <c r="F33" s="191" t="s">
        <v>6</v>
      </c>
      <c r="G33" s="10"/>
      <c r="H33" s="96"/>
      <c r="I33" s="51"/>
      <c r="J33" s="51"/>
      <c r="K33" s="96"/>
      <c r="L33" s="51"/>
      <c r="M33" s="51"/>
    </row>
    <row r="34" spans="1:13" ht="12" customHeight="1" x14ac:dyDescent="0.15">
      <c r="A34" s="190"/>
      <c r="B34" s="192"/>
      <c r="C34" s="192"/>
      <c r="D34" s="191"/>
      <c r="E34" s="192"/>
      <c r="F34" s="191"/>
      <c r="G34" s="11"/>
      <c r="H34" s="97"/>
      <c r="I34" s="51"/>
      <c r="J34" s="51"/>
      <c r="K34" s="96"/>
      <c r="L34" s="51"/>
      <c r="M34" s="51"/>
    </row>
    <row r="35" spans="1:13" ht="12" customHeight="1" x14ac:dyDescent="0.15">
      <c r="A35" s="190">
        <v>16</v>
      </c>
      <c r="B35" s="192">
        <f>VLOOKUP(A35,[1]U16GSL!$B$2:$E$33,2,0)</f>
        <v>3652535</v>
      </c>
      <c r="C35" s="192" t="str">
        <f>VLOOKUP(A35,[1]U16GSL!$B$2:$E$33,3,0)</f>
        <v>中村　桜</v>
      </c>
      <c r="D35" s="191" t="s">
        <v>5</v>
      </c>
      <c r="E35" s="192" t="str">
        <f>VLOOKUP(A35,[1]U16GSL!$B$2:$E$33,4,0)</f>
        <v>ＣＳＪ</v>
      </c>
      <c r="F35" s="191" t="s">
        <v>6</v>
      </c>
      <c r="G35" s="14"/>
      <c r="H35" s="51"/>
      <c r="I35" s="51"/>
      <c r="J35" s="51"/>
      <c r="K35" s="96"/>
      <c r="L35" s="51"/>
      <c r="M35" s="51"/>
    </row>
    <row r="36" spans="1:13" ht="12" customHeight="1" x14ac:dyDescent="0.15">
      <c r="A36" s="190"/>
      <c r="B36" s="192"/>
      <c r="C36" s="192"/>
      <c r="D36" s="191"/>
      <c r="E36" s="192"/>
      <c r="F36" s="191"/>
      <c r="G36" s="4"/>
      <c r="H36" s="51"/>
      <c r="I36" s="51"/>
      <c r="J36" s="51"/>
      <c r="K36" s="96"/>
      <c r="L36" s="94"/>
      <c r="M36" s="51"/>
    </row>
    <row r="37" spans="1:13" ht="12" customHeight="1" x14ac:dyDescent="0.15">
      <c r="A37" s="190">
        <v>17</v>
      </c>
      <c r="B37" s="192">
        <f>VLOOKUP(A37,[1]U16GSL!$B$2:$E$33,2,0)</f>
        <v>3652473</v>
      </c>
      <c r="C37" s="192" t="str">
        <f>VLOOKUP(A37,[1]U16GSL!$B$2:$E$33,3,0)</f>
        <v>森　唯奈</v>
      </c>
      <c r="D37" s="191" t="s">
        <v>5</v>
      </c>
      <c r="E37" s="192" t="str">
        <f>VLOOKUP(A37,[1]U16GSL!$B$2:$E$33,4,0)</f>
        <v>ＣＳＪ</v>
      </c>
      <c r="F37" s="191" t="s">
        <v>6</v>
      </c>
      <c r="G37" s="10"/>
      <c r="H37" s="51"/>
      <c r="I37" s="51"/>
      <c r="J37" s="51"/>
      <c r="K37" s="96"/>
      <c r="L37" s="99"/>
      <c r="M37" s="100"/>
    </row>
    <row r="38" spans="1:13" ht="12" customHeight="1" x14ac:dyDescent="0.15">
      <c r="A38" s="190"/>
      <c r="B38" s="192"/>
      <c r="C38" s="192"/>
      <c r="D38" s="191"/>
      <c r="E38" s="192"/>
      <c r="F38" s="191"/>
      <c r="G38" s="11"/>
      <c r="H38" s="94"/>
      <c r="I38" s="51"/>
      <c r="J38" s="51"/>
      <c r="K38" s="96"/>
      <c r="L38" s="100"/>
      <c r="M38" s="100"/>
    </row>
    <row r="39" spans="1:13" ht="12" customHeight="1" x14ac:dyDescent="0.15">
      <c r="A39" s="190">
        <v>18</v>
      </c>
      <c r="B39" s="192">
        <f>VLOOKUP(A39,[1]U16GSL!$B$2:$E$33,2,0)</f>
        <v>3652656</v>
      </c>
      <c r="C39" s="192" t="str">
        <f>VLOOKUP(A39,[1]U16GSL!$B$2:$E$33,3,0)</f>
        <v>落合　ひなの</v>
      </c>
      <c r="D39" s="191" t="s">
        <v>5</v>
      </c>
      <c r="E39" s="192" t="str">
        <f>VLOOKUP(A39,[1]U16GSL!$B$2:$E$33,4,0)</f>
        <v>エースＴＡ</v>
      </c>
      <c r="F39" s="191" t="s">
        <v>6</v>
      </c>
      <c r="G39" s="14"/>
      <c r="H39" s="95"/>
      <c r="I39" s="51"/>
      <c r="J39" s="51"/>
      <c r="K39" s="96"/>
      <c r="L39" s="100"/>
      <c r="M39" s="100"/>
    </row>
    <row r="40" spans="1:13" ht="12" customHeight="1" x14ac:dyDescent="0.15">
      <c r="A40" s="190"/>
      <c r="B40" s="192"/>
      <c r="C40" s="192"/>
      <c r="D40" s="191"/>
      <c r="E40" s="192"/>
      <c r="F40" s="191"/>
      <c r="G40" s="4"/>
      <c r="H40" s="96"/>
      <c r="I40" s="94"/>
      <c r="J40" s="51"/>
      <c r="K40" s="96"/>
      <c r="L40" s="100"/>
      <c r="M40" s="100"/>
    </row>
    <row r="41" spans="1:13" ht="12" customHeight="1" x14ac:dyDescent="0.15">
      <c r="A41" s="190">
        <v>19</v>
      </c>
      <c r="B41" s="192">
        <f>VLOOKUP(A41,[1]U16GSL!$B$2:$E$33,2,0)</f>
        <v>3652458</v>
      </c>
      <c r="C41" s="192" t="str">
        <f>VLOOKUP(A41,[1]U16GSL!$B$2:$E$33,3,0)</f>
        <v>金子　晴香</v>
      </c>
      <c r="D41" s="191" t="s">
        <v>5</v>
      </c>
      <c r="E41" s="192" t="str">
        <f>VLOOKUP(A41,[1]U16GSL!$B$2:$E$33,4,0)</f>
        <v>大洗ビーチＴＣ</v>
      </c>
      <c r="F41" s="191" t="s">
        <v>6</v>
      </c>
      <c r="G41" s="10"/>
      <c r="H41" s="96"/>
      <c r="I41" s="95"/>
      <c r="J41" s="51"/>
      <c r="K41" s="96"/>
      <c r="L41" s="100"/>
      <c r="M41" s="100"/>
    </row>
    <row r="42" spans="1:13" ht="12" customHeight="1" x14ac:dyDescent="0.15">
      <c r="A42" s="190"/>
      <c r="B42" s="192"/>
      <c r="C42" s="192"/>
      <c r="D42" s="191"/>
      <c r="E42" s="192"/>
      <c r="F42" s="191"/>
      <c r="G42" s="11"/>
      <c r="H42" s="97"/>
      <c r="I42" s="96"/>
      <c r="J42" s="51"/>
      <c r="K42" s="96"/>
      <c r="L42" s="100"/>
      <c r="M42" s="100"/>
    </row>
    <row r="43" spans="1:13" ht="12" customHeight="1" x14ac:dyDescent="0.15">
      <c r="A43" s="190">
        <v>20</v>
      </c>
      <c r="B43" s="192">
        <f>VLOOKUP(A43,[1]U16GSL!$B$2:$E$33,2,0)</f>
        <v>3652628</v>
      </c>
      <c r="C43" s="192" t="str">
        <f>VLOOKUP(A43,[1]U16GSL!$B$2:$E$33,3,0)</f>
        <v>溝口　瑠維</v>
      </c>
      <c r="D43" s="191" t="s">
        <v>109</v>
      </c>
      <c r="E43" s="192" t="str">
        <f>VLOOKUP(A43,[1]U16GSL!$B$2:$E$33,4,0)</f>
        <v>ＡＢＣ　ＴＡ</v>
      </c>
      <c r="F43" s="191" t="s">
        <v>110</v>
      </c>
      <c r="G43" s="14"/>
      <c r="H43" s="51"/>
      <c r="I43" s="96"/>
      <c r="J43" s="51"/>
      <c r="K43" s="96"/>
      <c r="L43" s="100"/>
      <c r="M43" s="100"/>
    </row>
    <row r="44" spans="1:13" ht="12" customHeight="1" x14ac:dyDescent="0.15">
      <c r="A44" s="190"/>
      <c r="B44" s="192"/>
      <c r="C44" s="192"/>
      <c r="D44" s="191"/>
      <c r="E44" s="192"/>
      <c r="F44" s="191"/>
      <c r="G44" s="4"/>
      <c r="H44" s="51"/>
      <c r="I44" s="96"/>
      <c r="J44" s="94"/>
      <c r="K44" s="96"/>
      <c r="L44" s="100"/>
      <c r="M44" s="100"/>
    </row>
    <row r="45" spans="1:13" ht="12" customHeight="1" x14ac:dyDescent="0.15">
      <c r="A45" s="190">
        <v>21</v>
      </c>
      <c r="B45" s="192">
        <f>VLOOKUP(A45,[1]U16GSL!$B$2:$E$33,2,0)</f>
        <v>3652552</v>
      </c>
      <c r="C45" s="192" t="str">
        <f>VLOOKUP(A45,[1]U16GSL!$B$2:$E$33,3,0)</f>
        <v>斎藤　風花</v>
      </c>
      <c r="D45" s="191" t="s">
        <v>5</v>
      </c>
      <c r="E45" s="192" t="str">
        <f>VLOOKUP(A45,[1]U16GSL!$B$2:$E$33,4,0)</f>
        <v>サンスポーツ</v>
      </c>
      <c r="F45" s="191" t="s">
        <v>6</v>
      </c>
      <c r="G45" s="10"/>
      <c r="H45" s="51"/>
      <c r="I45" s="96"/>
      <c r="J45" s="95"/>
      <c r="K45" s="96"/>
      <c r="L45" s="100"/>
      <c r="M45" s="100"/>
    </row>
    <row r="46" spans="1:13" ht="12" customHeight="1" x14ac:dyDescent="0.15">
      <c r="A46" s="190"/>
      <c r="B46" s="192"/>
      <c r="C46" s="192"/>
      <c r="D46" s="191"/>
      <c r="E46" s="192"/>
      <c r="F46" s="191"/>
      <c r="G46" s="11"/>
      <c r="H46" s="94"/>
      <c r="I46" s="96"/>
      <c r="J46" s="96"/>
      <c r="K46" s="96"/>
      <c r="L46" s="100"/>
      <c r="M46" s="100"/>
    </row>
    <row r="47" spans="1:13" ht="12" customHeight="1" x14ac:dyDescent="0.15">
      <c r="A47" s="190">
        <v>22</v>
      </c>
      <c r="B47" s="192">
        <f>VLOOKUP(A47,[1]U16GSL!$B$2:$E$33,2,0)</f>
        <v>3652667</v>
      </c>
      <c r="C47" s="192" t="str">
        <f>VLOOKUP(A47,[1]U16GSL!$B$2:$E$33,3,0)</f>
        <v>中林　綾菜</v>
      </c>
      <c r="D47" s="191" t="s">
        <v>5</v>
      </c>
      <c r="E47" s="192" t="str">
        <f>VLOOKUP(A47,[1]U16GSL!$B$2:$E$33,4,0)</f>
        <v>茨城中</v>
      </c>
      <c r="F47" s="191" t="s">
        <v>6</v>
      </c>
      <c r="G47" s="14"/>
      <c r="H47" s="51"/>
      <c r="I47" s="98"/>
      <c r="J47" s="96"/>
      <c r="K47" s="96"/>
      <c r="L47" s="100"/>
      <c r="M47" s="100"/>
    </row>
    <row r="48" spans="1:13" ht="12" customHeight="1" x14ac:dyDescent="0.15">
      <c r="A48" s="190"/>
      <c r="B48" s="192"/>
      <c r="C48" s="192"/>
      <c r="D48" s="191"/>
      <c r="E48" s="192"/>
      <c r="F48" s="191"/>
      <c r="G48" s="4"/>
      <c r="H48" s="96"/>
      <c r="I48" s="97"/>
      <c r="J48" s="96"/>
      <c r="K48" s="96"/>
      <c r="L48" s="100"/>
      <c r="M48" s="100"/>
    </row>
    <row r="49" spans="1:13" ht="12" customHeight="1" x14ac:dyDescent="0.15">
      <c r="A49" s="190">
        <v>23</v>
      </c>
      <c r="B49" s="192">
        <f>VLOOKUP(A49,[1]U16GSL!$B$2:$E$33,2,0)</f>
        <v>3652668</v>
      </c>
      <c r="C49" s="192" t="str">
        <f>VLOOKUP(A49,[1]U16GSL!$B$2:$E$33,3,0)</f>
        <v>前田　紗希</v>
      </c>
      <c r="D49" s="191" t="s">
        <v>5</v>
      </c>
      <c r="E49" s="192" t="str">
        <f>VLOOKUP(A49,[1]U16GSL!$B$2:$E$33,4,0)</f>
        <v>茨城中</v>
      </c>
      <c r="F49" s="191" t="s">
        <v>6</v>
      </c>
      <c r="G49" s="10"/>
      <c r="H49" s="96"/>
      <c r="I49" s="51"/>
      <c r="J49" s="96"/>
      <c r="K49" s="96"/>
      <c r="L49" s="100"/>
      <c r="M49" s="100"/>
    </row>
    <row r="50" spans="1:13" ht="12" customHeight="1" x14ac:dyDescent="0.15">
      <c r="A50" s="190"/>
      <c r="B50" s="192"/>
      <c r="C50" s="192"/>
      <c r="D50" s="191"/>
      <c r="E50" s="192"/>
      <c r="F50" s="191"/>
      <c r="G50" s="11"/>
      <c r="H50" s="97"/>
      <c r="I50" s="51"/>
      <c r="J50" s="96"/>
      <c r="K50" s="96"/>
      <c r="L50" s="100"/>
      <c r="M50" s="100"/>
    </row>
    <row r="51" spans="1:13" ht="12" customHeight="1" x14ac:dyDescent="0.15">
      <c r="A51" s="190">
        <v>24</v>
      </c>
      <c r="B51" s="192">
        <f>VLOOKUP(A51,[1]U16GSL!$B$2:$E$33,2,0)</f>
        <v>3652394</v>
      </c>
      <c r="C51" s="192" t="str">
        <f>VLOOKUP(A51,[1]U16GSL!$B$2:$E$33,3,0)</f>
        <v>五十嵐　萌々</v>
      </c>
      <c r="D51" s="191" t="s">
        <v>5</v>
      </c>
      <c r="E51" s="192" t="str">
        <f>VLOOKUP(A51,[1]U16GSL!$B$2:$E$33,4,0)</f>
        <v>ＣＳＪ</v>
      </c>
      <c r="F51" s="191" t="s">
        <v>6</v>
      </c>
      <c r="G51" s="14"/>
      <c r="H51" s="51"/>
      <c r="I51" s="51"/>
      <c r="J51" s="96"/>
      <c r="K51" s="96"/>
      <c r="L51" s="100"/>
      <c r="M51" s="100"/>
    </row>
    <row r="52" spans="1:13" ht="12" customHeight="1" x14ac:dyDescent="0.15">
      <c r="A52" s="190"/>
      <c r="B52" s="192"/>
      <c r="C52" s="192"/>
      <c r="D52" s="191"/>
      <c r="E52" s="192"/>
      <c r="F52" s="191"/>
      <c r="G52" s="4"/>
      <c r="H52" s="51"/>
      <c r="I52" s="51"/>
      <c r="J52" s="96"/>
      <c r="K52" s="97"/>
      <c r="L52" s="100"/>
      <c r="M52" s="100"/>
    </row>
    <row r="53" spans="1:13" ht="12" customHeight="1" x14ac:dyDescent="0.15">
      <c r="A53" s="190">
        <v>25</v>
      </c>
      <c r="B53" s="192">
        <f>VLOOKUP(A53,[1]U16GSL!$B$2:$E$33,2,0)</f>
        <v>3652475</v>
      </c>
      <c r="C53" s="192" t="str">
        <f>VLOOKUP(A53,[1]U16GSL!$B$2:$E$33,3,0)</f>
        <v>布袋　美春</v>
      </c>
      <c r="D53" s="191" t="s">
        <v>5</v>
      </c>
      <c r="E53" s="192" t="str">
        <f>VLOOKUP(A53,[1]U16GSL!$B$2:$E$33,4,0)</f>
        <v>サンスポーツ</v>
      </c>
      <c r="F53" s="191" t="s">
        <v>110</v>
      </c>
      <c r="G53" s="10"/>
      <c r="H53" s="51"/>
      <c r="I53" s="51"/>
      <c r="J53" s="96"/>
      <c r="K53" s="51"/>
      <c r="L53" s="100"/>
      <c r="M53" s="100"/>
    </row>
    <row r="54" spans="1:13" ht="12" customHeight="1" x14ac:dyDescent="0.15">
      <c r="A54" s="190"/>
      <c r="B54" s="192"/>
      <c r="C54" s="192"/>
      <c r="D54" s="191"/>
      <c r="E54" s="192"/>
      <c r="F54" s="191"/>
      <c r="G54" s="11"/>
      <c r="H54" s="94"/>
      <c r="I54" s="51"/>
      <c r="J54" s="96"/>
      <c r="K54" s="51"/>
      <c r="L54" s="100"/>
      <c r="M54" s="100"/>
    </row>
    <row r="55" spans="1:13" ht="12" customHeight="1" x14ac:dyDescent="0.15">
      <c r="A55" s="190">
        <v>26</v>
      </c>
      <c r="B55" s="192">
        <f>VLOOKUP(A55,[1]U16GSL!$B$2:$E$33,2,0)</f>
        <v>3652643</v>
      </c>
      <c r="C55" s="192" t="str">
        <f>VLOOKUP(A55,[1]U16GSL!$B$2:$E$33,3,0)</f>
        <v>飛田　柚香</v>
      </c>
      <c r="D55" s="191" t="s">
        <v>5</v>
      </c>
      <c r="E55" s="192" t="str">
        <f>VLOOKUP(A55,[1]U16GSL!$B$2:$E$33,4,0)</f>
        <v>茨城中</v>
      </c>
      <c r="F55" s="191" t="s">
        <v>6</v>
      </c>
      <c r="G55" s="14"/>
      <c r="H55" s="95"/>
      <c r="I55" s="51"/>
      <c r="J55" s="96"/>
      <c r="K55" s="51"/>
      <c r="L55" s="100"/>
      <c r="M55" s="100"/>
    </row>
    <row r="56" spans="1:13" ht="12" customHeight="1" x14ac:dyDescent="0.15">
      <c r="A56" s="190"/>
      <c r="B56" s="192"/>
      <c r="C56" s="192"/>
      <c r="D56" s="191"/>
      <c r="E56" s="192"/>
      <c r="F56" s="191"/>
      <c r="G56" s="4"/>
      <c r="H56" s="96"/>
      <c r="I56" s="94"/>
      <c r="J56" s="96"/>
      <c r="K56" s="51"/>
      <c r="L56" s="100"/>
      <c r="M56" s="100"/>
    </row>
    <row r="57" spans="1:13" ht="12" customHeight="1" x14ac:dyDescent="0.15">
      <c r="A57" s="190">
        <v>27</v>
      </c>
      <c r="B57" s="192">
        <f>VLOOKUP(A57,[1]U16GSL!$B$2:$E$33,2,0)</f>
        <v>3652680</v>
      </c>
      <c r="C57" s="192" t="str">
        <f>VLOOKUP(A57,[1]U16GSL!$B$2:$E$33,3,0)</f>
        <v>秋山　弥憂</v>
      </c>
      <c r="D57" s="191" t="s">
        <v>5</v>
      </c>
      <c r="E57" s="192" t="str">
        <f>VLOOKUP(A57,[1]U16GSL!$B$2:$E$33,4,0)</f>
        <v>茨キリ</v>
      </c>
      <c r="F57" s="191" t="s">
        <v>6</v>
      </c>
      <c r="G57" s="10"/>
      <c r="H57" s="96"/>
      <c r="I57" s="95"/>
      <c r="J57" s="96"/>
      <c r="K57" s="51"/>
      <c r="L57" s="100"/>
      <c r="M57" s="100"/>
    </row>
    <row r="58" spans="1:13" ht="12" customHeight="1" x14ac:dyDescent="0.15">
      <c r="A58" s="190"/>
      <c r="B58" s="192"/>
      <c r="C58" s="192"/>
      <c r="D58" s="191"/>
      <c r="E58" s="192"/>
      <c r="F58" s="191"/>
      <c r="G58" s="11"/>
      <c r="H58" s="97"/>
      <c r="I58" s="96"/>
      <c r="J58" s="96"/>
      <c r="K58" s="51"/>
      <c r="L58" s="100"/>
      <c r="M58" s="100"/>
    </row>
    <row r="59" spans="1:13" ht="12" customHeight="1" x14ac:dyDescent="0.15">
      <c r="A59" s="190">
        <v>28</v>
      </c>
      <c r="B59" s="192">
        <f>VLOOKUP(A59,[1]U16GSL!$B$2:$E$33,2,0)</f>
        <v>3652438</v>
      </c>
      <c r="C59" s="192" t="str">
        <f>VLOOKUP(A59,[1]U16GSL!$B$2:$E$33,3,0)</f>
        <v>中山　未来</v>
      </c>
      <c r="D59" s="191" t="s">
        <v>5</v>
      </c>
      <c r="E59" s="192" t="str">
        <f>VLOOKUP(A59,[1]U16GSL!$B$2:$E$33,4,0)</f>
        <v>大洗ビーチＴＣ</v>
      </c>
      <c r="F59" s="191" t="s">
        <v>6</v>
      </c>
      <c r="G59" s="14"/>
      <c r="H59" s="51"/>
      <c r="I59" s="96"/>
      <c r="J59" s="96"/>
      <c r="K59" s="51"/>
      <c r="L59" s="100"/>
      <c r="M59" s="100"/>
    </row>
    <row r="60" spans="1:13" ht="12" customHeight="1" x14ac:dyDescent="0.15">
      <c r="A60" s="190"/>
      <c r="B60" s="192"/>
      <c r="C60" s="192"/>
      <c r="D60" s="191"/>
      <c r="E60" s="192"/>
      <c r="F60" s="191"/>
      <c r="G60" s="4"/>
      <c r="H60" s="51"/>
      <c r="I60" s="96"/>
      <c r="J60" s="97"/>
      <c r="K60" s="51"/>
      <c r="L60" s="100"/>
      <c r="M60" s="100"/>
    </row>
    <row r="61" spans="1:13" ht="12" customHeight="1" x14ac:dyDescent="0.15">
      <c r="A61" s="190">
        <v>29</v>
      </c>
      <c r="B61" s="192">
        <f>VLOOKUP(A61,[1]U16GSL!$B$2:$E$33,2,0)</f>
        <v>3652665</v>
      </c>
      <c r="C61" s="192" t="str">
        <f>VLOOKUP(A61,[1]U16GSL!$B$2:$E$33,3,0)</f>
        <v>圷　穂乃嘉</v>
      </c>
      <c r="D61" s="191" t="s">
        <v>5</v>
      </c>
      <c r="E61" s="192" t="str">
        <f>VLOOKUP(A61,[1]U16GSL!$B$2:$E$33,4,0)</f>
        <v>茨城中</v>
      </c>
      <c r="F61" s="191" t="s">
        <v>6</v>
      </c>
      <c r="G61" s="10"/>
      <c r="H61" s="51"/>
      <c r="I61" s="96"/>
      <c r="J61" s="51"/>
      <c r="K61" s="51"/>
      <c r="L61" s="100"/>
      <c r="M61" s="100"/>
    </row>
    <row r="62" spans="1:13" ht="12" customHeight="1" x14ac:dyDescent="0.15">
      <c r="A62" s="190"/>
      <c r="B62" s="192"/>
      <c r="C62" s="192"/>
      <c r="D62" s="191"/>
      <c r="E62" s="192"/>
      <c r="F62" s="191"/>
      <c r="G62" s="11"/>
      <c r="H62" s="94"/>
      <c r="I62" s="96"/>
      <c r="J62" s="51"/>
      <c r="K62" s="51"/>
      <c r="L62" s="100"/>
      <c r="M62" s="100"/>
    </row>
    <row r="63" spans="1:13" ht="12" customHeight="1" x14ac:dyDescent="0.15">
      <c r="A63" s="190">
        <v>30</v>
      </c>
      <c r="B63" s="192">
        <f>VLOOKUP(A63,[1]U16GSL!$B$2:$E$33,2,0)</f>
        <v>3652495</v>
      </c>
      <c r="C63" s="192" t="str">
        <f>VLOOKUP(A63,[1]U16GSL!$B$2:$E$33,3,0)</f>
        <v>寺田　美郷</v>
      </c>
      <c r="D63" s="191" t="s">
        <v>5</v>
      </c>
      <c r="E63" s="192" t="str">
        <f>VLOOKUP(A63,[1]U16GSL!$B$2:$E$33,4,0)</f>
        <v>並木中等</v>
      </c>
      <c r="F63" s="191" t="s">
        <v>6</v>
      </c>
      <c r="G63" s="14"/>
      <c r="H63" s="51"/>
      <c r="I63" s="98"/>
      <c r="J63" s="51"/>
      <c r="K63" s="51"/>
      <c r="L63" s="100"/>
      <c r="M63" s="100"/>
    </row>
    <row r="64" spans="1:13" ht="12" customHeight="1" x14ac:dyDescent="0.15">
      <c r="A64" s="190"/>
      <c r="B64" s="192"/>
      <c r="C64" s="192"/>
      <c r="D64" s="191"/>
      <c r="E64" s="192"/>
      <c r="F64" s="191"/>
      <c r="G64" s="4"/>
      <c r="H64" s="96"/>
      <c r="I64" s="97"/>
      <c r="J64" s="51"/>
      <c r="K64" s="51"/>
      <c r="L64" s="100"/>
      <c r="M64" s="100"/>
    </row>
    <row r="65" spans="1:13" ht="12" customHeight="1" x14ac:dyDescent="0.15">
      <c r="A65" s="190">
        <v>31</v>
      </c>
      <c r="B65" s="192" t="str">
        <f>VLOOKUP(A65,[1]U16GSL!$B$2:$E$33,2,0)</f>
        <v>Ｂｙｅ</v>
      </c>
      <c r="C65" s="192">
        <f>VLOOKUP(A65,[1]U16GSL!$B$2:$E$33,3,0)</f>
        <v>0</v>
      </c>
      <c r="D65" s="191" t="s">
        <v>5</v>
      </c>
      <c r="E65" s="192">
        <f>VLOOKUP(A65,[1]U16GSL!$B$2:$E$33,4,0)</f>
        <v>0</v>
      </c>
      <c r="F65" s="191" t="s">
        <v>6</v>
      </c>
      <c r="G65" s="10"/>
      <c r="H65" s="96"/>
      <c r="I65" s="51"/>
      <c r="J65" s="51"/>
      <c r="K65" s="51"/>
      <c r="L65" s="100"/>
      <c r="M65" s="100"/>
    </row>
    <row r="66" spans="1:13" ht="12" customHeight="1" x14ac:dyDescent="0.15">
      <c r="A66" s="190"/>
      <c r="B66" s="192"/>
      <c r="C66" s="192"/>
      <c r="D66" s="191"/>
      <c r="E66" s="192"/>
      <c r="F66" s="191"/>
      <c r="G66" s="11"/>
      <c r="H66" s="97"/>
      <c r="I66" s="51"/>
      <c r="J66" s="51"/>
      <c r="K66" s="51"/>
      <c r="L66" s="100"/>
      <c r="M66" s="100"/>
    </row>
    <row r="67" spans="1:13" ht="12" customHeight="1" x14ac:dyDescent="0.15">
      <c r="A67" s="190">
        <v>32</v>
      </c>
      <c r="B67" s="192">
        <f>VLOOKUP(A67,[1]U16GSL!$B$2:$E$33,2,0)</f>
        <v>3652178</v>
      </c>
      <c r="C67" s="192" t="str">
        <f>VLOOKUP(A67,[1]U16GSL!$B$2:$E$33,3,0)</f>
        <v>武部　せな</v>
      </c>
      <c r="D67" s="191" t="s">
        <v>5</v>
      </c>
      <c r="E67" s="192" t="str">
        <f>VLOOKUP(A67,[1]U16GSL!$B$2:$E$33,4,0)</f>
        <v>ＣＳＪ</v>
      </c>
      <c r="F67" s="191" t="s">
        <v>6</v>
      </c>
      <c r="G67" s="14"/>
      <c r="H67" s="101"/>
      <c r="I67" s="102"/>
      <c r="J67" s="102"/>
      <c r="K67" s="102"/>
      <c r="L67" s="103"/>
      <c r="M67" s="103"/>
    </row>
    <row r="68" spans="1:13" ht="12" customHeight="1" x14ac:dyDescent="0.15">
      <c r="A68" s="190"/>
      <c r="B68" s="192"/>
      <c r="C68" s="192"/>
      <c r="D68" s="191"/>
      <c r="E68" s="192"/>
      <c r="F68" s="191"/>
      <c r="G68" s="4"/>
      <c r="H68" s="4"/>
      <c r="J68" s="4"/>
      <c r="K68" s="4"/>
      <c r="L68" s="21"/>
      <c r="M68" s="21"/>
    </row>
    <row r="69" spans="1:13" x14ac:dyDescent="0.15">
      <c r="M69" s="23"/>
    </row>
    <row r="70" spans="1:13" x14ac:dyDescent="0.15">
      <c r="M70" s="23"/>
    </row>
    <row r="71" spans="1:13" x14ac:dyDescent="0.15">
      <c r="M71" s="23"/>
    </row>
    <row r="72" spans="1:13" x14ac:dyDescent="0.15">
      <c r="M72" s="23"/>
    </row>
    <row r="73" spans="1:13" x14ac:dyDescent="0.15">
      <c r="M73" s="23"/>
    </row>
    <row r="74" spans="1:13" x14ac:dyDescent="0.15">
      <c r="M74" s="23"/>
    </row>
    <row r="75" spans="1:13" x14ac:dyDescent="0.15">
      <c r="M75" s="23"/>
    </row>
    <row r="76" spans="1:13" x14ac:dyDescent="0.15">
      <c r="M76" s="23"/>
    </row>
    <row r="77" spans="1:13" x14ac:dyDescent="0.15">
      <c r="M77" s="23"/>
    </row>
  </sheetData>
  <mergeCells count="192"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9.8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 x14ac:dyDescent="0.15">
      <c r="A1" s="186" t="s">
        <v>263</v>
      </c>
      <c r="B1" s="24"/>
      <c r="C1" s="25"/>
      <c r="D1" s="25"/>
      <c r="E1" s="25"/>
      <c r="F1" s="3"/>
    </row>
    <row r="2" spans="1:11" ht="17.25" x14ac:dyDescent="0.15">
      <c r="A2" s="186" t="s">
        <v>49</v>
      </c>
      <c r="B2" s="24"/>
      <c r="C2" s="25"/>
      <c r="D2" s="25"/>
      <c r="E2" s="25"/>
    </row>
    <row r="3" spans="1:11" ht="17.25" x14ac:dyDescent="0.15">
      <c r="A3" s="186"/>
      <c r="B3" s="24"/>
      <c r="C3" s="25"/>
      <c r="D3" s="25"/>
      <c r="E3" s="25"/>
    </row>
    <row r="4" spans="1:11" x14ac:dyDescent="0.15">
      <c r="G4" s="7">
        <v>1</v>
      </c>
      <c r="H4" s="8" t="s">
        <v>163</v>
      </c>
      <c r="I4" s="8" t="s">
        <v>3</v>
      </c>
      <c r="J4" s="9" t="s">
        <v>164</v>
      </c>
      <c r="K4" s="9" t="s">
        <v>4</v>
      </c>
    </row>
    <row r="5" spans="1:11" s="106" customFormat="1" ht="12" customHeight="1" x14ac:dyDescent="0.15">
      <c r="A5" s="210">
        <v>1</v>
      </c>
      <c r="B5" s="197">
        <f>VLOOKUP(A5,[1]U16GDL!$B$2:$H$17,2,0)</f>
        <v>3652394</v>
      </c>
      <c r="C5" s="197" t="str">
        <f>VLOOKUP(A5,[1]U16GDL!$B$2:$H$17,3,0)</f>
        <v>五十嵐　萌々</v>
      </c>
      <c r="D5" s="197" t="s">
        <v>165</v>
      </c>
      <c r="E5" s="197" t="str">
        <f>VLOOKUP(A5,[1]U16GDL!$B$2:$H$17,4,0)</f>
        <v>ＣＳＪ</v>
      </c>
      <c r="F5" s="198" t="s">
        <v>166</v>
      </c>
      <c r="G5" s="104"/>
      <c r="H5" s="104"/>
      <c r="I5" s="105"/>
      <c r="J5" s="105"/>
      <c r="K5" s="105"/>
    </row>
    <row r="6" spans="1:11" s="106" customFormat="1" ht="12" customHeight="1" x14ac:dyDescent="0.15">
      <c r="A6" s="210"/>
      <c r="B6" s="197"/>
      <c r="C6" s="197"/>
      <c r="D6" s="197"/>
      <c r="E6" s="197"/>
      <c r="F6" s="198"/>
      <c r="G6" s="104"/>
      <c r="H6" s="104"/>
      <c r="I6" s="105"/>
      <c r="J6" s="105"/>
      <c r="K6" s="105"/>
    </row>
    <row r="7" spans="1:11" s="106" customFormat="1" ht="12" customHeight="1" x14ac:dyDescent="0.15">
      <c r="A7" s="210"/>
      <c r="B7" s="193">
        <f>VLOOKUP(A5,[1]U16GDL!$B$2:$H$17,5,0)</f>
        <v>3652671</v>
      </c>
      <c r="C7" s="193" t="str">
        <f>VLOOKUP(A5,[1]U16GDL!$B$2:$H$17,6,0)</f>
        <v>長谷川　優衣</v>
      </c>
      <c r="D7" s="193" t="s">
        <v>165</v>
      </c>
      <c r="E7" s="193" t="str">
        <f>VLOOKUP(A5,[1]U16GDL!$B$2:$H$17,7,0)</f>
        <v>ＣＳＪ</v>
      </c>
      <c r="F7" s="194" t="s">
        <v>166</v>
      </c>
      <c r="G7" s="107"/>
      <c r="H7" s="104"/>
      <c r="I7" s="105"/>
      <c r="J7" s="105"/>
      <c r="K7" s="105"/>
    </row>
    <row r="8" spans="1:11" s="106" customFormat="1" ht="12" customHeight="1" x14ac:dyDescent="0.15">
      <c r="A8" s="210"/>
      <c r="B8" s="193"/>
      <c r="C8" s="193"/>
      <c r="D8" s="193"/>
      <c r="E8" s="193"/>
      <c r="F8" s="194"/>
      <c r="G8" s="108"/>
      <c r="H8" s="30"/>
      <c r="I8" s="105"/>
      <c r="J8" s="105"/>
      <c r="K8" s="105"/>
    </row>
    <row r="9" spans="1:11" s="106" customFormat="1" ht="12" customHeight="1" x14ac:dyDescent="0.15">
      <c r="A9" s="210">
        <v>2</v>
      </c>
      <c r="B9" s="195" t="str">
        <f>VLOOKUP(A9,[1]U16GDL!$B$2:$H$17,2,0)</f>
        <v>Ｂｙｅ</v>
      </c>
      <c r="C9" s="195"/>
      <c r="D9" s="197" t="s">
        <v>165</v>
      </c>
      <c r="E9" s="197"/>
      <c r="F9" s="198" t="s">
        <v>166</v>
      </c>
      <c r="G9" s="108"/>
      <c r="H9" s="107"/>
      <c r="I9" s="105"/>
      <c r="J9" s="105"/>
      <c r="K9" s="105"/>
    </row>
    <row r="10" spans="1:11" s="106" customFormat="1" ht="12" customHeight="1" x14ac:dyDescent="0.15">
      <c r="A10" s="210"/>
      <c r="B10" s="195"/>
      <c r="C10" s="195"/>
      <c r="D10" s="197"/>
      <c r="E10" s="197"/>
      <c r="F10" s="198"/>
      <c r="G10" s="109"/>
      <c r="H10" s="108"/>
      <c r="I10" s="105"/>
      <c r="J10" s="105"/>
      <c r="K10" s="105"/>
    </row>
    <row r="11" spans="1:11" s="106" customFormat="1" ht="12" customHeight="1" x14ac:dyDescent="0.15">
      <c r="A11" s="210"/>
      <c r="B11" s="195"/>
      <c r="C11" s="195"/>
      <c r="D11" s="193" t="s">
        <v>165</v>
      </c>
      <c r="E11" s="193"/>
      <c r="F11" s="194" t="s">
        <v>166</v>
      </c>
      <c r="G11" s="104"/>
      <c r="H11" s="108"/>
      <c r="I11" s="105"/>
      <c r="J11" s="105"/>
      <c r="K11" s="105"/>
    </row>
    <row r="12" spans="1:11" s="106" customFormat="1" ht="12" customHeight="1" x14ac:dyDescent="0.15">
      <c r="A12" s="210"/>
      <c r="B12" s="195"/>
      <c r="C12" s="195"/>
      <c r="D12" s="193"/>
      <c r="E12" s="193"/>
      <c r="F12" s="194"/>
      <c r="G12" s="104"/>
      <c r="H12" s="108"/>
      <c r="I12" s="110"/>
      <c r="J12" s="105"/>
      <c r="K12" s="105"/>
    </row>
    <row r="13" spans="1:11" s="106" customFormat="1" ht="12" customHeight="1" x14ac:dyDescent="0.15">
      <c r="A13" s="210">
        <v>3</v>
      </c>
      <c r="B13" s="197">
        <f>VLOOKUP(A13,[1]U16GDL!$B$2:$H$17,2,0)</f>
        <v>3652680</v>
      </c>
      <c r="C13" s="197" t="str">
        <f>VLOOKUP(A13,[1]U16GDL!$B$2:$H$17,3,0)</f>
        <v>秋山　弥憂</v>
      </c>
      <c r="D13" s="197" t="s">
        <v>5</v>
      </c>
      <c r="E13" s="197" t="str">
        <f>VLOOKUP(A13,[1]U16GDL!$B$2:$H$17,4,0)</f>
        <v>茨キリ</v>
      </c>
      <c r="F13" s="198" t="s">
        <v>6</v>
      </c>
      <c r="G13" s="104"/>
      <c r="H13" s="108"/>
      <c r="I13" s="111"/>
      <c r="J13" s="105"/>
      <c r="K13" s="105"/>
    </row>
    <row r="14" spans="1:11" s="106" customFormat="1" ht="12" customHeight="1" x14ac:dyDescent="0.15">
      <c r="A14" s="210"/>
      <c r="B14" s="197"/>
      <c r="C14" s="197"/>
      <c r="D14" s="197"/>
      <c r="E14" s="197"/>
      <c r="F14" s="198"/>
      <c r="G14" s="30"/>
      <c r="H14" s="108"/>
      <c r="I14" s="112"/>
      <c r="J14" s="105"/>
      <c r="K14" s="105"/>
    </row>
    <row r="15" spans="1:11" s="106" customFormat="1" ht="12" customHeight="1" x14ac:dyDescent="0.15">
      <c r="A15" s="210"/>
      <c r="B15" s="193">
        <f>VLOOKUP(A13,[1]U16GDL!$B$2:$H$17,5,0)</f>
        <v>3652686</v>
      </c>
      <c r="C15" s="193" t="str">
        <f>VLOOKUP(A13,[1]U16GDL!$B$2:$H$17,6,0)</f>
        <v>豊田　絢音</v>
      </c>
      <c r="D15" s="193" t="s">
        <v>5</v>
      </c>
      <c r="E15" s="193" t="str">
        <f>VLOOKUP(A13,[1]U16GDL!$B$2:$H$17,7,0)</f>
        <v>茨キリ</v>
      </c>
      <c r="F15" s="194" t="s">
        <v>6</v>
      </c>
      <c r="G15" s="107"/>
      <c r="H15" s="113"/>
      <c r="I15" s="112"/>
      <c r="J15" s="105"/>
      <c r="K15" s="105"/>
    </row>
    <row r="16" spans="1:11" s="106" customFormat="1" ht="12" customHeight="1" x14ac:dyDescent="0.15">
      <c r="A16" s="210"/>
      <c r="B16" s="193"/>
      <c r="C16" s="193"/>
      <c r="D16" s="193"/>
      <c r="E16" s="193"/>
      <c r="F16" s="194"/>
      <c r="G16" s="108"/>
      <c r="H16" s="39"/>
      <c r="I16" s="112"/>
      <c r="J16" s="105"/>
      <c r="K16" s="105"/>
    </row>
    <row r="17" spans="1:11" s="106" customFormat="1" ht="12" customHeight="1" x14ac:dyDescent="0.15">
      <c r="A17" s="210">
        <v>4</v>
      </c>
      <c r="B17" s="197">
        <f>VLOOKUP(A17,[1]U16GDL!$B$2:$H$17,2,0)</f>
        <v>3652666</v>
      </c>
      <c r="C17" s="197" t="str">
        <f>VLOOKUP(A17,[1]U16GDL!$B$2:$H$17,3,0)</f>
        <v>川西　瞳月</v>
      </c>
      <c r="D17" s="197" t="s">
        <v>5</v>
      </c>
      <c r="E17" s="197" t="str">
        <f>VLOOKUP(A17,[1]U16GDL!$B$2:$H$17,4,0)</f>
        <v>茨城中</v>
      </c>
      <c r="F17" s="198" t="s">
        <v>6</v>
      </c>
      <c r="G17" s="108"/>
      <c r="H17" s="104"/>
      <c r="I17" s="112"/>
      <c r="J17" s="105"/>
      <c r="K17" s="105"/>
    </row>
    <row r="18" spans="1:11" s="106" customFormat="1" ht="12" customHeight="1" x14ac:dyDescent="0.15">
      <c r="A18" s="210"/>
      <c r="B18" s="197"/>
      <c r="C18" s="197"/>
      <c r="D18" s="197"/>
      <c r="E18" s="197"/>
      <c r="F18" s="198"/>
      <c r="G18" s="109"/>
      <c r="H18" s="104"/>
      <c r="I18" s="112"/>
      <c r="J18" s="105"/>
      <c r="K18" s="105"/>
    </row>
    <row r="19" spans="1:11" s="106" customFormat="1" ht="12" customHeight="1" x14ac:dyDescent="0.15">
      <c r="A19" s="210"/>
      <c r="B19" s="193">
        <f>VLOOKUP(A17,[1]U16GDL!$B$2:$H$17,5,0)</f>
        <v>3652668</v>
      </c>
      <c r="C19" s="193" t="str">
        <f>VLOOKUP(A17,[1]U16GDL!$B$2:$H$17,6,0)</f>
        <v>前田　紗希</v>
      </c>
      <c r="D19" s="193" t="s">
        <v>5</v>
      </c>
      <c r="E19" s="193" t="str">
        <f>VLOOKUP(A17,[1]U16GDL!$B$2:$H$17,7,0)</f>
        <v>茨城中</v>
      </c>
      <c r="F19" s="194" t="s">
        <v>6</v>
      </c>
      <c r="G19" s="104"/>
      <c r="H19" s="104"/>
      <c r="I19" s="112"/>
      <c r="J19" s="105"/>
      <c r="K19" s="105"/>
    </row>
    <row r="20" spans="1:11" s="106" customFormat="1" ht="12" customHeight="1" x14ac:dyDescent="0.15">
      <c r="A20" s="210"/>
      <c r="B20" s="193"/>
      <c r="C20" s="193"/>
      <c r="D20" s="193"/>
      <c r="E20" s="193"/>
      <c r="F20" s="194"/>
      <c r="G20" s="104"/>
      <c r="H20" s="104"/>
      <c r="I20" s="112"/>
      <c r="J20" s="110"/>
      <c r="K20" s="105"/>
    </row>
    <row r="21" spans="1:11" s="106" customFormat="1" ht="12" customHeight="1" x14ac:dyDescent="0.15">
      <c r="A21" s="210">
        <v>5</v>
      </c>
      <c r="B21" s="197">
        <f>VLOOKUP(A21,[1]U16GDL!$B$2:$H$17,2,0)</f>
        <v>3652455</v>
      </c>
      <c r="C21" s="197" t="str">
        <f>VLOOKUP(A21,[1]U16GDL!$B$2:$H$17,3,0)</f>
        <v>小原　萌夢</v>
      </c>
      <c r="D21" s="197" t="s">
        <v>108</v>
      </c>
      <c r="E21" s="197" t="str">
        <f>VLOOKUP(A21,[1]U16GDL!$B$2:$H$17,4,0)</f>
        <v>Ａｓｃｈ Ｔ．Ａ</v>
      </c>
      <c r="F21" s="198" t="s">
        <v>6</v>
      </c>
      <c r="G21" s="104"/>
      <c r="H21" s="104"/>
      <c r="I21" s="112"/>
      <c r="J21" s="111"/>
      <c r="K21" s="105"/>
    </row>
    <row r="22" spans="1:11" s="106" customFormat="1" ht="12" customHeight="1" x14ac:dyDescent="0.15">
      <c r="A22" s="210"/>
      <c r="B22" s="197"/>
      <c r="C22" s="197"/>
      <c r="D22" s="197"/>
      <c r="E22" s="197"/>
      <c r="F22" s="198"/>
      <c r="G22" s="30"/>
      <c r="H22" s="104"/>
      <c r="I22" s="112"/>
      <c r="J22" s="112"/>
      <c r="K22" s="105"/>
    </row>
    <row r="23" spans="1:11" s="106" customFormat="1" ht="12" customHeight="1" x14ac:dyDescent="0.15">
      <c r="A23" s="210"/>
      <c r="B23" s="193">
        <f>VLOOKUP(A21,[1]U16GDL!$B$2:$H$17,5,0)</f>
        <v>3652581</v>
      </c>
      <c r="C23" s="193" t="str">
        <f>VLOOKUP(A21,[1]U16GDL!$B$2:$H$17,6,0)</f>
        <v>田口　優花</v>
      </c>
      <c r="D23" s="193" t="s">
        <v>46</v>
      </c>
      <c r="E23" s="193" t="str">
        <f>VLOOKUP(A21,[1]U16GDL!$B$2:$H$17,7,0)</f>
        <v>Ａｓｃｈ Ｔ．Ａ</v>
      </c>
      <c r="F23" s="194" t="s">
        <v>107</v>
      </c>
      <c r="G23" s="107"/>
      <c r="H23" s="104"/>
      <c r="I23" s="112"/>
      <c r="J23" s="112"/>
      <c r="K23" s="105"/>
    </row>
    <row r="24" spans="1:11" s="106" customFormat="1" ht="12" customHeight="1" x14ac:dyDescent="0.15">
      <c r="A24" s="210"/>
      <c r="B24" s="193"/>
      <c r="C24" s="193"/>
      <c r="D24" s="193"/>
      <c r="E24" s="193"/>
      <c r="F24" s="194"/>
      <c r="G24" s="108"/>
      <c r="H24" s="114"/>
      <c r="I24" s="112"/>
      <c r="J24" s="112"/>
      <c r="K24" s="105"/>
    </row>
    <row r="25" spans="1:11" s="106" customFormat="1" ht="12" customHeight="1" x14ac:dyDescent="0.15">
      <c r="A25" s="210">
        <v>6</v>
      </c>
      <c r="B25" s="195" t="str">
        <f>VLOOKUP(A25,[1]U16GDL!$B$2:$H$17,2,0)</f>
        <v>Ｂｙｅ</v>
      </c>
      <c r="C25" s="195"/>
      <c r="D25" s="197" t="s">
        <v>5</v>
      </c>
      <c r="E25" s="197"/>
      <c r="F25" s="198" t="s">
        <v>107</v>
      </c>
      <c r="G25" s="108"/>
      <c r="H25" s="107"/>
      <c r="I25" s="112"/>
      <c r="J25" s="112"/>
      <c r="K25" s="105"/>
    </row>
    <row r="26" spans="1:11" s="106" customFormat="1" ht="12" customHeight="1" x14ac:dyDescent="0.15">
      <c r="A26" s="210"/>
      <c r="B26" s="195"/>
      <c r="C26" s="195"/>
      <c r="D26" s="197"/>
      <c r="E26" s="197"/>
      <c r="F26" s="198"/>
      <c r="G26" s="109"/>
      <c r="H26" s="108"/>
      <c r="I26" s="112"/>
      <c r="J26" s="112"/>
      <c r="K26" s="105"/>
    </row>
    <row r="27" spans="1:11" s="106" customFormat="1" ht="12" customHeight="1" x14ac:dyDescent="0.15">
      <c r="A27" s="210"/>
      <c r="B27" s="195"/>
      <c r="C27" s="195"/>
      <c r="D27" s="193" t="s">
        <v>108</v>
      </c>
      <c r="E27" s="193"/>
      <c r="F27" s="194" t="s">
        <v>6</v>
      </c>
      <c r="G27" s="104"/>
      <c r="H27" s="108"/>
      <c r="I27" s="112"/>
      <c r="J27" s="112"/>
      <c r="K27" s="105"/>
    </row>
    <row r="28" spans="1:11" s="106" customFormat="1" ht="12" customHeight="1" x14ac:dyDescent="0.15">
      <c r="A28" s="210"/>
      <c r="B28" s="195"/>
      <c r="C28" s="195"/>
      <c r="D28" s="193"/>
      <c r="E28" s="193"/>
      <c r="F28" s="194"/>
      <c r="G28" s="104"/>
      <c r="H28" s="108"/>
      <c r="I28" s="115"/>
      <c r="J28" s="116"/>
      <c r="K28" s="105"/>
    </row>
    <row r="29" spans="1:11" s="106" customFormat="1" ht="12" customHeight="1" x14ac:dyDescent="0.15">
      <c r="A29" s="210">
        <v>7</v>
      </c>
      <c r="B29" s="197">
        <f>VLOOKUP(A29,[1]U16GDL!$B$2:$H$17,2,0)</f>
        <v>3652643</v>
      </c>
      <c r="C29" s="197" t="str">
        <f>VLOOKUP(A29,[1]U16GDL!$B$2:$H$17,3,0)</f>
        <v>飛田　柚香</v>
      </c>
      <c r="D29" s="197" t="s">
        <v>167</v>
      </c>
      <c r="E29" s="197" t="str">
        <f>VLOOKUP(A29,[1]U16GDL!$B$2:$H$17,4,0)</f>
        <v>茨城中</v>
      </c>
      <c r="F29" s="198" t="s">
        <v>6</v>
      </c>
      <c r="G29" s="104"/>
      <c r="H29" s="108"/>
      <c r="I29" s="105"/>
      <c r="J29" s="112"/>
      <c r="K29" s="105"/>
    </row>
    <row r="30" spans="1:11" s="106" customFormat="1" ht="12" customHeight="1" x14ac:dyDescent="0.15">
      <c r="A30" s="210"/>
      <c r="B30" s="197"/>
      <c r="C30" s="197"/>
      <c r="D30" s="197"/>
      <c r="E30" s="197"/>
      <c r="F30" s="198"/>
      <c r="G30" s="30"/>
      <c r="H30" s="108"/>
      <c r="I30" s="105"/>
      <c r="J30" s="112"/>
      <c r="K30" s="105"/>
    </row>
    <row r="31" spans="1:11" s="106" customFormat="1" ht="12" customHeight="1" x14ac:dyDescent="0.15">
      <c r="A31" s="210"/>
      <c r="B31" s="193">
        <f>VLOOKUP(A29,[1]U16GDL!$B$2:$H$17,5,0)</f>
        <v>3652636</v>
      </c>
      <c r="C31" s="193" t="str">
        <f>VLOOKUP(A29,[1]U16GDL!$B$2:$H$17,6,0)</f>
        <v>中山　衣久瑠</v>
      </c>
      <c r="D31" s="193" t="s">
        <v>168</v>
      </c>
      <c r="E31" s="193" t="str">
        <f>VLOOKUP(A29,[1]U16GDL!$B$2:$H$17,7,0)</f>
        <v>茨城中</v>
      </c>
      <c r="F31" s="194" t="s">
        <v>169</v>
      </c>
      <c r="G31" s="107"/>
      <c r="H31" s="113"/>
      <c r="I31" s="105"/>
      <c r="J31" s="112"/>
      <c r="K31" s="105"/>
    </row>
    <row r="32" spans="1:11" s="106" customFormat="1" ht="12" customHeight="1" x14ac:dyDescent="0.15">
      <c r="A32" s="210"/>
      <c r="B32" s="193"/>
      <c r="C32" s="193"/>
      <c r="D32" s="193"/>
      <c r="E32" s="193"/>
      <c r="F32" s="194"/>
      <c r="G32" s="108"/>
      <c r="H32" s="39"/>
      <c r="I32" s="105"/>
      <c r="J32" s="112"/>
      <c r="K32" s="105"/>
    </row>
    <row r="33" spans="1:12" s="106" customFormat="1" ht="12" customHeight="1" x14ac:dyDescent="0.15">
      <c r="A33" s="210">
        <v>8</v>
      </c>
      <c r="B33" s="197">
        <f>VLOOKUP(A33,[1]U16GDL!$B$2:$H$17,2,0)</f>
        <v>3652458</v>
      </c>
      <c r="C33" s="197" t="str">
        <f>VLOOKUP(A33,[1]U16GDL!$B$2:$H$17,3,0)</f>
        <v>金子　晴香</v>
      </c>
      <c r="D33" s="197" t="s">
        <v>135</v>
      </c>
      <c r="E33" s="197" t="str">
        <f>VLOOKUP(A33,[1]U16GDL!$B$2:$H$17,4,0)</f>
        <v>大洗ビーチＴＣ</v>
      </c>
      <c r="F33" s="198" t="s">
        <v>162</v>
      </c>
      <c r="G33" s="108"/>
      <c r="H33" s="104"/>
      <c r="I33" s="105"/>
      <c r="J33" s="112"/>
      <c r="K33" s="105"/>
    </row>
    <row r="34" spans="1:12" s="106" customFormat="1" ht="12" customHeight="1" x14ac:dyDescent="0.15">
      <c r="A34" s="210"/>
      <c r="B34" s="197"/>
      <c r="C34" s="197"/>
      <c r="D34" s="197"/>
      <c r="E34" s="197"/>
      <c r="F34" s="198"/>
      <c r="G34" s="109"/>
      <c r="H34" s="104"/>
      <c r="I34" s="105"/>
      <c r="J34" s="112"/>
      <c r="K34" s="105"/>
    </row>
    <row r="35" spans="1:12" s="106" customFormat="1" ht="12" customHeight="1" x14ac:dyDescent="0.15">
      <c r="A35" s="210"/>
      <c r="B35" s="193">
        <f>VLOOKUP(A33,[1]U16GDL!$B$2:$H$17,5,0)</f>
        <v>3652438</v>
      </c>
      <c r="C35" s="193" t="str">
        <f>VLOOKUP(A33,[1]U16GDL!$B$2:$H$17,6,0)</f>
        <v>中山　未来</v>
      </c>
      <c r="D35" s="193" t="s">
        <v>135</v>
      </c>
      <c r="E35" s="193" t="str">
        <f>VLOOKUP(A33,[1]U16GDL!$B$2:$H$17,7,0)</f>
        <v>大洗ビーチＴＣ</v>
      </c>
      <c r="F35" s="194" t="s">
        <v>170</v>
      </c>
      <c r="G35" s="104"/>
      <c r="H35" s="104"/>
      <c r="I35" s="105"/>
      <c r="J35" s="112"/>
      <c r="K35" s="105"/>
    </row>
    <row r="36" spans="1:12" s="106" customFormat="1" ht="12" customHeight="1" x14ac:dyDescent="0.15">
      <c r="A36" s="210"/>
      <c r="B36" s="193"/>
      <c r="C36" s="193"/>
      <c r="D36" s="193"/>
      <c r="E36" s="193"/>
      <c r="F36" s="194"/>
      <c r="G36" s="104"/>
      <c r="H36" s="104"/>
      <c r="I36" s="105"/>
      <c r="J36" s="112"/>
      <c r="K36" s="110"/>
    </row>
    <row r="37" spans="1:12" s="106" customFormat="1" ht="12" customHeight="1" x14ac:dyDescent="0.15">
      <c r="A37" s="210">
        <v>9</v>
      </c>
      <c r="B37" s="197">
        <f>VLOOKUP(A37,[1]U16GDL!$B$2:$H$17,2,0)</f>
        <v>3652475</v>
      </c>
      <c r="C37" s="197" t="str">
        <f>VLOOKUP(A37,[1]U16GDL!$B$2:$H$17,3,0)</f>
        <v>布袋　美春</v>
      </c>
      <c r="D37" s="197" t="s">
        <v>167</v>
      </c>
      <c r="E37" s="197" t="str">
        <f>VLOOKUP(A37,[1]U16GDL!$B$2:$H$17,4,0)</f>
        <v>サンスポーツ</v>
      </c>
      <c r="F37" s="198" t="s">
        <v>107</v>
      </c>
      <c r="G37" s="104"/>
      <c r="H37" s="104"/>
      <c r="I37" s="105"/>
      <c r="J37" s="112"/>
      <c r="K37" s="117"/>
      <c r="L37" s="118"/>
    </row>
    <row r="38" spans="1:12" s="106" customFormat="1" ht="12" customHeight="1" x14ac:dyDescent="0.15">
      <c r="A38" s="210"/>
      <c r="B38" s="197"/>
      <c r="C38" s="197"/>
      <c r="D38" s="197"/>
      <c r="E38" s="197"/>
      <c r="F38" s="198"/>
      <c r="G38" s="30"/>
      <c r="H38" s="104"/>
      <c r="I38" s="105"/>
      <c r="J38" s="112"/>
      <c r="K38" s="119"/>
      <c r="L38" s="118"/>
    </row>
    <row r="39" spans="1:12" s="106" customFormat="1" ht="12" customHeight="1" x14ac:dyDescent="0.15">
      <c r="A39" s="210"/>
      <c r="B39" s="193">
        <f>VLOOKUP(A37,[1]U16GDL!$B$2:$H$17,5,0)</f>
        <v>3652535</v>
      </c>
      <c r="C39" s="193" t="str">
        <f>VLOOKUP(A37,[1]U16GDL!$B$2:$H$17,6,0)</f>
        <v>中村　桜</v>
      </c>
      <c r="D39" s="193" t="s">
        <v>108</v>
      </c>
      <c r="E39" s="193" t="str">
        <f>VLOOKUP(A37,[1]U16GDL!$B$2:$H$17,7,0)</f>
        <v>ＣＳＪ</v>
      </c>
      <c r="F39" s="194" t="s">
        <v>171</v>
      </c>
      <c r="G39" s="107"/>
      <c r="H39" s="104"/>
      <c r="I39" s="105"/>
      <c r="J39" s="112"/>
      <c r="K39" s="119"/>
      <c r="L39" s="118"/>
    </row>
    <row r="40" spans="1:12" s="106" customFormat="1" ht="12" customHeight="1" x14ac:dyDescent="0.15">
      <c r="A40" s="210"/>
      <c r="B40" s="193"/>
      <c r="C40" s="193"/>
      <c r="D40" s="193"/>
      <c r="E40" s="193"/>
      <c r="F40" s="194"/>
      <c r="G40" s="108"/>
      <c r="H40" s="114"/>
      <c r="I40" s="105"/>
      <c r="J40" s="112"/>
      <c r="K40" s="119"/>
      <c r="L40" s="118"/>
    </row>
    <row r="41" spans="1:12" s="106" customFormat="1" ht="12" customHeight="1" x14ac:dyDescent="0.15">
      <c r="A41" s="210">
        <v>10</v>
      </c>
      <c r="B41" s="197">
        <f>VLOOKUP(A41,[1]U16GDL!$B$2:$H$17,2,0)</f>
        <v>3652567</v>
      </c>
      <c r="C41" s="197" t="str">
        <f>VLOOKUP(A41,[1]U16GDL!$B$2:$H$17,3,0)</f>
        <v>鈴木　綺羅</v>
      </c>
      <c r="D41" s="197" t="s">
        <v>172</v>
      </c>
      <c r="E41" s="197" t="str">
        <f>VLOOKUP(A41,[1]U16GDL!$B$2:$H$17,4,0)</f>
        <v>ＮＦＳＣ</v>
      </c>
      <c r="F41" s="198" t="s">
        <v>107</v>
      </c>
      <c r="G41" s="108"/>
      <c r="H41" s="107"/>
      <c r="I41" s="105"/>
      <c r="J41" s="112"/>
      <c r="K41" s="119"/>
      <c r="L41" s="118"/>
    </row>
    <row r="42" spans="1:12" s="106" customFormat="1" ht="12" customHeight="1" x14ac:dyDescent="0.15">
      <c r="A42" s="210"/>
      <c r="B42" s="197"/>
      <c r="C42" s="197"/>
      <c r="D42" s="197"/>
      <c r="E42" s="197"/>
      <c r="F42" s="198"/>
      <c r="G42" s="109"/>
      <c r="H42" s="108"/>
      <c r="I42" s="105"/>
      <c r="J42" s="112"/>
      <c r="K42" s="119"/>
      <c r="L42" s="118"/>
    </row>
    <row r="43" spans="1:12" s="106" customFormat="1" ht="12" customHeight="1" x14ac:dyDescent="0.15">
      <c r="A43" s="210"/>
      <c r="B43" s="193">
        <f>VLOOKUP(A41,[1]U16GDL!$B$2:$H$17,5,0)</f>
        <v>3652660</v>
      </c>
      <c r="C43" s="193" t="str">
        <f>VLOOKUP(A41,[1]U16GDL!$B$2:$H$17,6,0)</f>
        <v>川上　日菜乃</v>
      </c>
      <c r="D43" s="193" t="s">
        <v>108</v>
      </c>
      <c r="E43" s="193" t="str">
        <f>VLOOKUP(A41,[1]U16GDL!$B$2:$H$17,7,0)</f>
        <v>ＮＦＳＣ</v>
      </c>
      <c r="F43" s="194" t="s">
        <v>107</v>
      </c>
      <c r="G43" s="104"/>
      <c r="H43" s="108"/>
      <c r="I43" s="105"/>
      <c r="J43" s="112"/>
      <c r="K43" s="119"/>
      <c r="L43" s="118"/>
    </row>
    <row r="44" spans="1:12" s="106" customFormat="1" ht="12" customHeight="1" x14ac:dyDescent="0.15">
      <c r="A44" s="210"/>
      <c r="B44" s="193"/>
      <c r="C44" s="193"/>
      <c r="D44" s="193"/>
      <c r="E44" s="193"/>
      <c r="F44" s="194"/>
      <c r="G44" s="104"/>
      <c r="H44" s="108"/>
      <c r="I44" s="115"/>
      <c r="J44" s="112"/>
      <c r="K44" s="119"/>
      <c r="L44" s="118"/>
    </row>
    <row r="45" spans="1:12" s="106" customFormat="1" ht="12" customHeight="1" x14ac:dyDescent="0.15">
      <c r="A45" s="210">
        <v>11</v>
      </c>
      <c r="B45" s="195" t="str">
        <f>VLOOKUP(A45,[1]U16GDL!$B$2:$H$17,2,0)</f>
        <v>Ｂｙｅ</v>
      </c>
      <c r="C45" s="195"/>
      <c r="D45" s="197" t="s">
        <v>167</v>
      </c>
      <c r="E45" s="197"/>
      <c r="F45" s="198" t="s">
        <v>107</v>
      </c>
      <c r="G45" s="104"/>
      <c r="H45" s="108"/>
      <c r="I45" s="111"/>
      <c r="J45" s="112"/>
      <c r="K45" s="119"/>
      <c r="L45" s="118"/>
    </row>
    <row r="46" spans="1:12" s="106" customFormat="1" ht="12" customHeight="1" x14ac:dyDescent="0.15">
      <c r="A46" s="210"/>
      <c r="B46" s="195"/>
      <c r="C46" s="195"/>
      <c r="D46" s="197"/>
      <c r="E46" s="197"/>
      <c r="F46" s="198"/>
      <c r="G46" s="30"/>
      <c r="H46" s="108"/>
      <c r="I46" s="112"/>
      <c r="J46" s="112"/>
      <c r="K46" s="119"/>
      <c r="L46" s="118"/>
    </row>
    <row r="47" spans="1:12" s="106" customFormat="1" ht="12" customHeight="1" x14ac:dyDescent="0.15">
      <c r="A47" s="210"/>
      <c r="B47" s="195"/>
      <c r="C47" s="195"/>
      <c r="D47" s="193" t="s">
        <v>167</v>
      </c>
      <c r="E47" s="193"/>
      <c r="F47" s="194" t="s">
        <v>50</v>
      </c>
      <c r="G47" s="107"/>
      <c r="H47" s="113"/>
      <c r="I47" s="112"/>
      <c r="J47" s="112"/>
      <c r="K47" s="119"/>
      <c r="L47" s="118"/>
    </row>
    <row r="48" spans="1:12" s="106" customFormat="1" ht="12" customHeight="1" x14ac:dyDescent="0.15">
      <c r="A48" s="210"/>
      <c r="B48" s="195"/>
      <c r="C48" s="195"/>
      <c r="D48" s="193"/>
      <c r="E48" s="193"/>
      <c r="F48" s="194"/>
      <c r="G48" s="108"/>
      <c r="H48" s="39"/>
      <c r="I48" s="112"/>
      <c r="J48" s="112"/>
      <c r="K48" s="119"/>
      <c r="L48" s="118"/>
    </row>
    <row r="49" spans="1:12" s="106" customFormat="1" ht="12" customHeight="1" x14ac:dyDescent="0.15">
      <c r="A49" s="210">
        <v>12</v>
      </c>
      <c r="B49" s="197">
        <f>VLOOKUP(A49,[1]U16GDL!$B$2:$H$17,2,0)</f>
        <v>3652473</v>
      </c>
      <c r="C49" s="197" t="str">
        <f>VLOOKUP(A49,[1]U16GDL!$B$2:$H$17,3,0)</f>
        <v>森　唯奈</v>
      </c>
      <c r="D49" s="197" t="s">
        <v>108</v>
      </c>
      <c r="E49" s="197" t="str">
        <f>VLOOKUP(A49,[1]U16GDL!$B$2:$H$17,4,0)</f>
        <v>ＣＳＪ</v>
      </c>
      <c r="F49" s="198" t="s">
        <v>50</v>
      </c>
      <c r="G49" s="108"/>
      <c r="H49" s="104"/>
      <c r="I49" s="112"/>
      <c r="J49" s="112"/>
      <c r="K49" s="119"/>
      <c r="L49" s="118"/>
    </row>
    <row r="50" spans="1:12" s="106" customFormat="1" ht="12" customHeight="1" x14ac:dyDescent="0.15">
      <c r="A50" s="210"/>
      <c r="B50" s="197"/>
      <c r="C50" s="197"/>
      <c r="D50" s="197"/>
      <c r="E50" s="197"/>
      <c r="F50" s="198"/>
      <c r="G50" s="109"/>
      <c r="H50" s="104"/>
      <c r="I50" s="112"/>
      <c r="J50" s="112"/>
      <c r="K50" s="119"/>
      <c r="L50" s="118"/>
    </row>
    <row r="51" spans="1:12" s="106" customFormat="1" ht="12" customHeight="1" x14ac:dyDescent="0.15">
      <c r="A51" s="210"/>
      <c r="B51" s="193">
        <f>VLOOKUP(A49,[1]U16GDL!$B$2:$H$17,5,0)</f>
        <v>3652675</v>
      </c>
      <c r="C51" s="193" t="str">
        <f>VLOOKUP(A49,[1]U16GDL!$B$2:$H$17,6,0)</f>
        <v>猪瀬　彩羽</v>
      </c>
      <c r="D51" s="193" t="s">
        <v>167</v>
      </c>
      <c r="E51" s="193" t="str">
        <f>VLOOKUP(A49,[1]U16GDL!$B$2:$H$17,7,0)</f>
        <v>ＣＳＪ</v>
      </c>
      <c r="F51" s="194" t="s">
        <v>107</v>
      </c>
      <c r="G51" s="104"/>
      <c r="H51" s="104"/>
      <c r="I51" s="112"/>
      <c r="J51" s="112"/>
      <c r="K51" s="119"/>
      <c r="L51" s="118"/>
    </row>
    <row r="52" spans="1:12" s="106" customFormat="1" ht="12" customHeight="1" x14ac:dyDescent="0.15">
      <c r="A52" s="210"/>
      <c r="B52" s="193"/>
      <c r="C52" s="193"/>
      <c r="D52" s="193"/>
      <c r="E52" s="193"/>
      <c r="F52" s="194"/>
      <c r="G52" s="104"/>
      <c r="H52" s="104"/>
      <c r="I52" s="112"/>
      <c r="J52" s="120"/>
      <c r="K52" s="119"/>
      <c r="L52" s="118"/>
    </row>
    <row r="53" spans="1:12" s="106" customFormat="1" ht="12" customHeight="1" x14ac:dyDescent="0.15">
      <c r="A53" s="210">
        <v>13</v>
      </c>
      <c r="B53" s="197">
        <f>VLOOKUP(A53,[1]U16GDL!$B$2:$H$17,2,0)</f>
        <v>3652541</v>
      </c>
      <c r="C53" s="197" t="str">
        <f>VLOOKUP(A53,[1]U16GDL!$B$2:$H$17,3,0)</f>
        <v>藤田　千尋</v>
      </c>
      <c r="D53" s="197" t="s">
        <v>108</v>
      </c>
      <c r="E53" s="197" t="str">
        <f>VLOOKUP(A53,[1]U16GDL!$B$2:$H$17,4,0)</f>
        <v>マス・ガイアＴＣ</v>
      </c>
      <c r="F53" s="198" t="s">
        <v>107</v>
      </c>
      <c r="G53" s="104"/>
      <c r="H53" s="104"/>
      <c r="I53" s="112"/>
      <c r="J53" s="105"/>
      <c r="K53" s="119"/>
      <c r="L53" s="118"/>
    </row>
    <row r="54" spans="1:12" s="106" customFormat="1" ht="12" customHeight="1" x14ac:dyDescent="0.15">
      <c r="A54" s="210"/>
      <c r="B54" s="197"/>
      <c r="C54" s="197"/>
      <c r="D54" s="197"/>
      <c r="E54" s="197"/>
      <c r="F54" s="198"/>
      <c r="G54" s="30"/>
      <c r="H54" s="104"/>
      <c r="I54" s="112"/>
      <c r="J54" s="105"/>
      <c r="K54" s="119"/>
      <c r="L54" s="118"/>
    </row>
    <row r="55" spans="1:12" s="106" customFormat="1" ht="12" customHeight="1" x14ac:dyDescent="0.15">
      <c r="A55" s="210"/>
      <c r="B55" s="193">
        <f>VLOOKUP(A53,[1]U16GDL!$B$2:$H$17,5,0)</f>
        <v>3652495</v>
      </c>
      <c r="C55" s="193" t="str">
        <f>VLOOKUP(A53,[1]U16GDL!$B$2:$H$17,6,0)</f>
        <v>寺田　美郷</v>
      </c>
      <c r="D55" s="193" t="s">
        <v>173</v>
      </c>
      <c r="E55" s="193" t="str">
        <f>VLOOKUP(A53,[1]U16GDL!$B$2:$H$17,7,0)</f>
        <v>並木中等</v>
      </c>
      <c r="F55" s="194" t="s">
        <v>35</v>
      </c>
      <c r="G55" s="107"/>
      <c r="H55" s="104"/>
      <c r="I55" s="112"/>
      <c r="J55" s="105"/>
      <c r="K55" s="119"/>
      <c r="L55" s="118"/>
    </row>
    <row r="56" spans="1:12" s="106" customFormat="1" ht="12" customHeight="1" x14ac:dyDescent="0.15">
      <c r="A56" s="210"/>
      <c r="B56" s="193"/>
      <c r="C56" s="193"/>
      <c r="D56" s="193"/>
      <c r="E56" s="193"/>
      <c r="F56" s="194"/>
      <c r="G56" s="108"/>
      <c r="H56" s="114"/>
      <c r="I56" s="112"/>
      <c r="J56" s="105"/>
      <c r="K56" s="119"/>
      <c r="L56" s="118"/>
    </row>
    <row r="57" spans="1:12" s="106" customFormat="1" ht="12" customHeight="1" x14ac:dyDescent="0.15">
      <c r="A57" s="210">
        <v>14</v>
      </c>
      <c r="B57" s="197">
        <f>VLOOKUP(A57,[1]U16GDL!$B$2:$H$17,2,0)</f>
        <v>3652667</v>
      </c>
      <c r="C57" s="197" t="str">
        <f>VLOOKUP(A57,[1]U16GDL!$B$2:$H$17,3,0)</f>
        <v>中林　綾菜</v>
      </c>
      <c r="D57" s="197" t="s">
        <v>10</v>
      </c>
      <c r="E57" s="197" t="str">
        <f>VLOOKUP(A57,[1]U16GDL!$B$2:$H$17,4,0)</f>
        <v>茨城中</v>
      </c>
      <c r="F57" s="198" t="s">
        <v>174</v>
      </c>
      <c r="G57" s="108"/>
      <c r="H57" s="107"/>
      <c r="I57" s="112"/>
      <c r="J57" s="105"/>
      <c r="K57" s="119"/>
      <c r="L57" s="118"/>
    </row>
    <row r="58" spans="1:12" s="106" customFormat="1" ht="12" customHeight="1" x14ac:dyDescent="0.15">
      <c r="A58" s="210"/>
      <c r="B58" s="197"/>
      <c r="C58" s="197"/>
      <c r="D58" s="197"/>
      <c r="E58" s="197"/>
      <c r="F58" s="198"/>
      <c r="G58" s="109"/>
      <c r="H58" s="108"/>
      <c r="I58" s="112"/>
      <c r="J58" s="105"/>
      <c r="K58" s="119"/>
      <c r="L58" s="118"/>
    </row>
    <row r="59" spans="1:12" s="106" customFormat="1" ht="12" customHeight="1" x14ac:dyDescent="0.15">
      <c r="A59" s="210"/>
      <c r="B59" s="193">
        <f>VLOOKUP(A57,[1]U16GDL!$B$2:$H$17,5,0)</f>
        <v>3652665</v>
      </c>
      <c r="C59" s="193" t="str">
        <f>VLOOKUP(A57,[1]U16GDL!$B$2:$H$17,6,0)</f>
        <v>圷　穂乃嘉</v>
      </c>
      <c r="D59" s="193" t="s">
        <v>173</v>
      </c>
      <c r="E59" s="193" t="str">
        <f>VLOOKUP(A57,[1]U16GDL!$B$2:$H$17,7,0)</f>
        <v>茨城中</v>
      </c>
      <c r="F59" s="194" t="s">
        <v>174</v>
      </c>
      <c r="G59" s="104"/>
      <c r="H59" s="108"/>
      <c r="I59" s="112"/>
      <c r="J59" s="105"/>
      <c r="K59" s="119"/>
      <c r="L59" s="118"/>
    </row>
    <row r="60" spans="1:12" s="106" customFormat="1" ht="12" customHeight="1" x14ac:dyDescent="0.15">
      <c r="A60" s="210"/>
      <c r="B60" s="193"/>
      <c r="C60" s="193"/>
      <c r="D60" s="193"/>
      <c r="E60" s="193"/>
      <c r="F60" s="194"/>
      <c r="G60" s="104"/>
      <c r="H60" s="108"/>
      <c r="I60" s="120"/>
      <c r="J60" s="105"/>
      <c r="K60" s="119"/>
      <c r="L60" s="118"/>
    </row>
    <row r="61" spans="1:12" s="106" customFormat="1" ht="12" customHeight="1" x14ac:dyDescent="0.15">
      <c r="A61" s="210">
        <v>15</v>
      </c>
      <c r="B61" s="195" t="str">
        <f>VLOOKUP(A61,[1]U16GDL!$B$2:$H$17,2,0)</f>
        <v>Ｂｙｅ</v>
      </c>
      <c r="C61" s="195"/>
      <c r="D61" s="197" t="s">
        <v>173</v>
      </c>
      <c r="E61" s="197"/>
      <c r="F61" s="198" t="s">
        <v>171</v>
      </c>
      <c r="G61" s="104"/>
      <c r="H61" s="108"/>
      <c r="I61" s="105"/>
      <c r="J61" s="105"/>
      <c r="K61" s="119"/>
      <c r="L61" s="118"/>
    </row>
    <row r="62" spans="1:12" s="106" customFormat="1" ht="12" customHeight="1" x14ac:dyDescent="0.15">
      <c r="A62" s="210"/>
      <c r="B62" s="195"/>
      <c r="C62" s="195"/>
      <c r="D62" s="197"/>
      <c r="E62" s="197"/>
      <c r="F62" s="198"/>
      <c r="G62" s="30"/>
      <c r="H62" s="108"/>
      <c r="I62" s="105"/>
      <c r="J62" s="105"/>
      <c r="K62" s="119"/>
      <c r="L62" s="118"/>
    </row>
    <row r="63" spans="1:12" s="106" customFormat="1" ht="12" customHeight="1" x14ac:dyDescent="0.15">
      <c r="A63" s="210"/>
      <c r="B63" s="195"/>
      <c r="C63" s="195"/>
      <c r="D63" s="193" t="s">
        <v>173</v>
      </c>
      <c r="E63" s="193"/>
      <c r="F63" s="194" t="s">
        <v>174</v>
      </c>
      <c r="G63" s="107"/>
      <c r="H63" s="113"/>
      <c r="I63" s="105"/>
      <c r="J63" s="105"/>
      <c r="K63" s="119"/>
      <c r="L63" s="118"/>
    </row>
    <row r="64" spans="1:12" s="106" customFormat="1" ht="12" customHeight="1" x14ac:dyDescent="0.15">
      <c r="A64" s="210"/>
      <c r="B64" s="195"/>
      <c r="C64" s="195"/>
      <c r="D64" s="193"/>
      <c r="E64" s="193"/>
      <c r="F64" s="194"/>
      <c r="G64" s="108"/>
      <c r="H64" s="39"/>
      <c r="I64" s="105"/>
      <c r="J64" s="105"/>
      <c r="K64" s="119"/>
      <c r="L64" s="118"/>
    </row>
    <row r="65" spans="1:12" s="106" customFormat="1" ht="12" customHeight="1" x14ac:dyDescent="0.15">
      <c r="A65" s="210">
        <v>16</v>
      </c>
      <c r="B65" s="197">
        <f>VLOOKUP(A65,[1]U16GDL!$B$2:$H$17,2,0)</f>
        <v>3652639</v>
      </c>
      <c r="C65" s="197" t="str">
        <f>VLOOKUP(A65,[1]U16GDL!$B$2:$H$17,3,0)</f>
        <v>廣吉　優佳</v>
      </c>
      <c r="D65" s="197" t="s">
        <v>145</v>
      </c>
      <c r="E65" s="197" t="str">
        <f>VLOOKUP(A65,[1]U16GDL!$B$2:$H$17,4,0)</f>
        <v>ＣＳＪ</v>
      </c>
      <c r="F65" s="198" t="s">
        <v>174</v>
      </c>
      <c r="G65" s="108"/>
      <c r="H65" s="104"/>
      <c r="I65" s="105"/>
      <c r="J65" s="105"/>
      <c r="K65" s="119"/>
      <c r="L65" s="118"/>
    </row>
    <row r="66" spans="1:12" s="106" customFormat="1" ht="12" customHeight="1" x14ac:dyDescent="0.15">
      <c r="A66" s="210"/>
      <c r="B66" s="197"/>
      <c r="C66" s="197"/>
      <c r="D66" s="197"/>
      <c r="E66" s="197"/>
      <c r="F66" s="198"/>
      <c r="G66" s="109"/>
      <c r="H66" s="104"/>
      <c r="I66" s="105"/>
      <c r="J66" s="105"/>
      <c r="K66" s="119"/>
      <c r="L66" s="118"/>
    </row>
    <row r="67" spans="1:12" s="106" customFormat="1" ht="12" customHeight="1" x14ac:dyDescent="0.15">
      <c r="A67" s="210"/>
      <c r="B67" s="193">
        <f>VLOOKUP(A65,[1]U16GDL!$B$2:$H$17,5,0)</f>
        <v>3652604</v>
      </c>
      <c r="C67" s="193" t="str">
        <f>VLOOKUP(A65,[1]U16GDL!$B$2:$H$17,6,0)</f>
        <v>瓜生　瑞歩</v>
      </c>
      <c r="D67" s="193" t="s">
        <v>84</v>
      </c>
      <c r="E67" s="193" t="str">
        <f>VLOOKUP(A65,[1]U16GDL!$B$2:$H$17,7,0)</f>
        <v>ＫＣＪＴＡ</v>
      </c>
      <c r="F67" s="194" t="s">
        <v>174</v>
      </c>
      <c r="G67" s="104"/>
      <c r="H67" s="104"/>
      <c r="I67" s="105"/>
      <c r="J67" s="105"/>
      <c r="K67" s="119"/>
      <c r="L67" s="118"/>
    </row>
    <row r="68" spans="1:12" s="106" customFormat="1" ht="12" customHeight="1" x14ac:dyDescent="0.15">
      <c r="A68" s="210"/>
      <c r="B68" s="193"/>
      <c r="C68" s="193"/>
      <c r="D68" s="193"/>
      <c r="E68" s="193"/>
      <c r="F68" s="194"/>
      <c r="G68" s="104"/>
      <c r="H68" s="104"/>
      <c r="I68" s="105"/>
      <c r="J68" s="105"/>
      <c r="K68" s="119"/>
      <c r="L68" s="118"/>
    </row>
    <row r="69" spans="1:12" ht="10.5" customHeight="1" x14ac:dyDescent="0.15">
      <c r="A69" s="49"/>
      <c r="B69" s="50"/>
      <c r="C69" s="49"/>
      <c r="D69" s="49"/>
      <c r="E69" s="49"/>
      <c r="F69" s="49"/>
      <c r="G69" s="27"/>
      <c r="H69" s="27"/>
    </row>
    <row r="70" spans="1:12" ht="12" customHeight="1" x14ac:dyDescent="0.15">
      <c r="A70" s="49"/>
      <c r="B70" s="50"/>
      <c r="C70" s="49"/>
      <c r="D70" s="49"/>
      <c r="E70" s="49"/>
      <c r="F70" s="49"/>
      <c r="G70" s="27"/>
      <c r="H70" s="27"/>
    </row>
    <row r="71" spans="1:12" x14ac:dyDescent="0.15">
      <c r="A71" s="49"/>
      <c r="B71" s="50"/>
      <c r="C71" s="49"/>
      <c r="D71" s="49"/>
      <c r="E71" s="49"/>
      <c r="F71" s="49"/>
      <c r="G71" s="27"/>
      <c r="H71" s="27"/>
    </row>
    <row r="72" spans="1:12" x14ac:dyDescent="0.15">
      <c r="A72" s="49"/>
      <c r="B72" s="50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64"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D45:D46"/>
    <mergeCell ref="E45:E46"/>
    <mergeCell ref="F45:F46"/>
    <mergeCell ref="A41:A44"/>
    <mergeCell ref="B41:B42"/>
    <mergeCell ref="C41:C42"/>
    <mergeCell ref="D41:D42"/>
    <mergeCell ref="E41:E42"/>
    <mergeCell ref="F41:F42"/>
    <mergeCell ref="B43:B4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zoomScaleNormal="100" zoomScaleSheetLayoutView="100" workbookViewId="0"/>
  </sheetViews>
  <sheetFormatPr defaultRowHeight="13.5" x14ac:dyDescent="0.15"/>
  <cols>
    <col min="1" max="1" width="4.625" style="50" bestFit="1" customWidth="1"/>
    <col min="2" max="2" width="12.625" style="50" bestFit="1" customWidth="1"/>
    <col min="3" max="3" width="13.25" style="53" bestFit="1" customWidth="1"/>
    <col min="4" max="4" width="2.625" style="49" bestFit="1" customWidth="1"/>
    <col min="5" max="5" width="27.875" style="53" bestFit="1" customWidth="1"/>
    <col min="6" max="6" width="2.625" style="49" bestFit="1" customWidth="1"/>
    <col min="7" max="7" width="5.625" style="49" customWidth="1"/>
    <col min="8" max="8" width="7.375" style="49" bestFit="1" customWidth="1"/>
    <col min="9" max="9" width="8.375" style="50" customWidth="1"/>
    <col min="10" max="10" width="4.75" style="53" bestFit="1" customWidth="1"/>
    <col min="11" max="11" width="4.75" style="53" customWidth="1"/>
    <col min="12" max="12" width="4.5" style="49" bestFit="1" customWidth="1"/>
    <col min="13" max="13" width="11.5" style="53" bestFit="1" customWidth="1"/>
    <col min="14" max="14" width="13.375" style="49" customWidth="1"/>
    <col min="15" max="15" width="2.375" style="49" bestFit="1" customWidth="1"/>
    <col min="16" max="16" width="27.875" style="49" bestFit="1" customWidth="1"/>
    <col min="17" max="17" width="2.375" style="49" bestFit="1" customWidth="1"/>
    <col min="18" max="18" width="5.625" style="49" customWidth="1"/>
    <col min="19" max="16384" width="9" style="54"/>
  </cols>
  <sheetData>
    <row r="1" spans="1:18" ht="14.25" x14ac:dyDescent="0.15">
      <c r="A1" s="52" t="s">
        <v>263</v>
      </c>
    </row>
    <row r="2" spans="1:18" ht="14.25" x14ac:dyDescent="0.15">
      <c r="A2" s="52" t="s">
        <v>52</v>
      </c>
    </row>
    <row r="3" spans="1:18" x14ac:dyDescent="0.15">
      <c r="A3" s="206"/>
      <c r="B3" s="206"/>
      <c r="C3" s="206"/>
      <c r="D3" s="206"/>
      <c r="E3" s="206"/>
      <c r="F3" s="53"/>
      <c r="G3" s="55">
        <v>1</v>
      </c>
      <c r="H3" s="56" t="s">
        <v>39</v>
      </c>
      <c r="I3" s="207"/>
      <c r="J3" s="207"/>
      <c r="K3" s="207"/>
      <c r="L3" s="207"/>
      <c r="M3" s="207"/>
      <c r="N3" s="57"/>
      <c r="O3" s="58"/>
      <c r="P3" s="59"/>
      <c r="Q3" s="60"/>
      <c r="R3" s="60"/>
    </row>
    <row r="4" spans="1:18" ht="13.5" customHeight="1" x14ac:dyDescent="0.15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 x14ac:dyDescent="0.15">
      <c r="A5" s="204">
        <v>1</v>
      </c>
      <c r="B5" s="211">
        <f>VLOOKUP(A5,[1]U14BSL!$B$34:$E$79,2,0)</f>
        <v>3604817</v>
      </c>
      <c r="C5" s="211" t="str">
        <f>VLOOKUP(A5,[1]U14BSL!$B$34:$E$79,3,0)</f>
        <v>磯山　翔磨</v>
      </c>
      <c r="D5" s="203" t="s">
        <v>30</v>
      </c>
      <c r="E5" s="211" t="str">
        <f>VLOOKUP(A5,[1]U14BSL!$B$34:$E$79,4,0)</f>
        <v>エースＴＡ</v>
      </c>
      <c r="F5" s="203" t="s">
        <v>175</v>
      </c>
      <c r="G5" s="64"/>
      <c r="H5" s="65"/>
      <c r="I5" s="200"/>
      <c r="J5" s="200"/>
      <c r="K5" s="66"/>
      <c r="R5" s="67"/>
    </row>
    <row r="6" spans="1:18" ht="12.75" customHeight="1" x14ac:dyDescent="0.15">
      <c r="A6" s="204"/>
      <c r="B6" s="211"/>
      <c r="C6" s="211"/>
      <c r="D6" s="203"/>
      <c r="E6" s="211"/>
      <c r="F6" s="203"/>
      <c r="G6" s="68"/>
      <c r="H6" s="69"/>
      <c r="I6" s="200"/>
      <c r="J6" s="200"/>
      <c r="K6" s="66"/>
      <c r="R6" s="67"/>
    </row>
    <row r="7" spans="1:18" ht="12.75" customHeight="1" x14ac:dyDescent="0.15">
      <c r="A7" s="204">
        <v>2</v>
      </c>
      <c r="B7" s="211" t="s">
        <v>266</v>
      </c>
      <c r="C7" s="211"/>
      <c r="D7" s="203" t="s">
        <v>63</v>
      </c>
      <c r="E7" s="211" t="e">
        <f>VLOOKUP(A7,[1]U14BSL!$B$34:$E$79,4,0)</f>
        <v>#N/A</v>
      </c>
      <c r="F7" s="203" t="s">
        <v>66</v>
      </c>
      <c r="G7" s="70"/>
      <c r="H7" s="71"/>
      <c r="I7" s="66"/>
      <c r="J7" s="200"/>
      <c r="K7" s="66"/>
      <c r="R7" s="67"/>
    </row>
    <row r="8" spans="1:18" ht="12.75" customHeight="1" x14ac:dyDescent="0.15">
      <c r="A8" s="204"/>
      <c r="B8" s="211"/>
      <c r="C8" s="211"/>
      <c r="D8" s="203"/>
      <c r="E8" s="211"/>
      <c r="F8" s="203"/>
      <c r="H8" s="72"/>
      <c r="I8" s="73"/>
      <c r="J8" s="200"/>
      <c r="K8" s="66"/>
      <c r="R8" s="67"/>
    </row>
    <row r="9" spans="1:18" ht="12.75" customHeight="1" x14ac:dyDescent="0.15">
      <c r="A9" s="204">
        <v>3</v>
      </c>
      <c r="B9" s="211">
        <f>VLOOKUP(A9,[1]U14BSL!$B$34:$E$79,2,0)</f>
        <v>3604999</v>
      </c>
      <c r="C9" s="211" t="str">
        <f>VLOOKUP(A9,[1]U14BSL!$B$34:$E$79,3,0)</f>
        <v>西谷　陽太郎</v>
      </c>
      <c r="D9" s="203" t="s">
        <v>63</v>
      </c>
      <c r="E9" s="211" t="str">
        <f>VLOOKUP(A9,[1]U14BSL!$B$34:$E$79,4,0)</f>
        <v>エースＴＡ</v>
      </c>
      <c r="F9" s="203" t="s">
        <v>31</v>
      </c>
      <c r="G9" s="64"/>
      <c r="H9" s="72"/>
      <c r="I9" s="66"/>
      <c r="J9" s="200"/>
      <c r="K9" s="66"/>
      <c r="R9" s="67"/>
    </row>
    <row r="10" spans="1:18" ht="12.75" customHeight="1" x14ac:dyDescent="0.15">
      <c r="A10" s="204"/>
      <c r="B10" s="211"/>
      <c r="C10" s="211"/>
      <c r="D10" s="203"/>
      <c r="E10" s="211"/>
      <c r="F10" s="203"/>
      <c r="G10" s="68"/>
      <c r="H10" s="74"/>
      <c r="I10" s="66"/>
      <c r="J10" s="200"/>
      <c r="K10" s="66"/>
      <c r="R10" s="67"/>
    </row>
    <row r="11" spans="1:18" ht="12.75" customHeight="1" x14ac:dyDescent="0.15">
      <c r="A11" s="204">
        <v>4</v>
      </c>
      <c r="B11" s="211">
        <f>VLOOKUP(A11,[1]U14BSL!$B$34:$E$79,2,0)</f>
        <v>3604888</v>
      </c>
      <c r="C11" s="211" t="str">
        <f>VLOOKUP(A11,[1]U14BSL!$B$34:$E$79,3,0)</f>
        <v>関口　竜玖</v>
      </c>
      <c r="D11" s="203" t="s">
        <v>63</v>
      </c>
      <c r="E11" s="211" t="str">
        <f>VLOOKUP(A11,[1]U14BSL!$B$34:$E$79,4,0)</f>
        <v>ＫＣＪＴＡ</v>
      </c>
      <c r="F11" s="203" t="s">
        <v>66</v>
      </c>
      <c r="G11" s="70"/>
      <c r="H11" s="65"/>
      <c r="I11" s="200"/>
      <c r="J11" s="200"/>
      <c r="K11" s="66"/>
      <c r="R11" s="67"/>
    </row>
    <row r="12" spans="1:18" ht="12.75" customHeight="1" x14ac:dyDescent="0.15">
      <c r="A12" s="204"/>
      <c r="B12" s="211"/>
      <c r="C12" s="211"/>
      <c r="D12" s="203"/>
      <c r="E12" s="211"/>
      <c r="F12" s="203"/>
      <c r="H12" s="65"/>
      <c r="I12" s="200"/>
      <c r="J12" s="200"/>
      <c r="K12" s="66"/>
      <c r="R12" s="67"/>
    </row>
    <row r="13" spans="1:18" ht="12.75" customHeight="1" x14ac:dyDescent="0.15">
      <c r="A13" s="204">
        <v>5</v>
      </c>
      <c r="B13" s="211">
        <f>VLOOKUP(A13,[1]U14BSL!$B$34:$E$79,2,0)</f>
        <v>3604739</v>
      </c>
      <c r="C13" s="211" t="str">
        <f>VLOOKUP(A13,[1]U14BSL!$B$34:$E$79,3,0)</f>
        <v>佐々木　壮太</v>
      </c>
      <c r="D13" s="203" t="s">
        <v>176</v>
      </c>
      <c r="E13" s="211" t="str">
        <f>VLOOKUP(A13,[1]U14BSL!$B$34:$E$79,4,0)</f>
        <v>Ｆｕｎ　ｔｏ　Ｔｅｎｎｉｓ</v>
      </c>
      <c r="F13" s="203" t="s">
        <v>138</v>
      </c>
      <c r="G13" s="64"/>
      <c r="H13" s="65"/>
      <c r="I13" s="200"/>
      <c r="J13" s="200"/>
      <c r="K13" s="66"/>
      <c r="R13" s="67"/>
    </row>
    <row r="14" spans="1:18" ht="12.75" customHeight="1" x14ac:dyDescent="0.15">
      <c r="A14" s="204"/>
      <c r="B14" s="211"/>
      <c r="C14" s="211"/>
      <c r="D14" s="203"/>
      <c r="E14" s="211"/>
      <c r="F14" s="203"/>
      <c r="G14" s="68"/>
      <c r="H14" s="69"/>
      <c r="I14" s="200"/>
      <c r="J14" s="200"/>
      <c r="K14" s="66"/>
      <c r="R14" s="67"/>
    </row>
    <row r="15" spans="1:18" x14ac:dyDescent="0.15">
      <c r="A15" s="204">
        <v>6</v>
      </c>
      <c r="B15" s="211" t="s">
        <v>266</v>
      </c>
      <c r="C15" s="211"/>
      <c r="D15" s="203" t="s">
        <v>176</v>
      </c>
      <c r="E15" s="211" t="e">
        <f>VLOOKUP(A15,[1]U14BSL!$B$34:$E$79,4,0)</f>
        <v>#N/A</v>
      </c>
      <c r="F15" s="203" t="s">
        <v>175</v>
      </c>
      <c r="G15" s="70"/>
      <c r="H15" s="65"/>
      <c r="I15" s="75"/>
      <c r="J15" s="200"/>
      <c r="K15" s="66"/>
      <c r="R15" s="67"/>
    </row>
    <row r="16" spans="1:18" x14ac:dyDescent="0.15">
      <c r="A16" s="204"/>
      <c r="B16" s="211"/>
      <c r="C16" s="211"/>
      <c r="D16" s="203"/>
      <c r="E16" s="211"/>
      <c r="F16" s="203"/>
      <c r="H16" s="66"/>
      <c r="I16" s="69"/>
      <c r="J16" s="200"/>
      <c r="K16" s="66"/>
      <c r="R16" s="67"/>
    </row>
    <row r="17" spans="1:18" x14ac:dyDescent="0.15">
      <c r="A17" s="204">
        <v>7</v>
      </c>
      <c r="B17" s="211">
        <f>VLOOKUP(A17,[1]U14BSL!$B$34:$E$79,2,0)</f>
        <v>3604929</v>
      </c>
      <c r="C17" s="211" t="str">
        <f>VLOOKUP(A17,[1]U14BSL!$B$34:$E$79,3,0)</f>
        <v>笠原　大貴</v>
      </c>
      <c r="D17" s="203" t="s">
        <v>5</v>
      </c>
      <c r="E17" s="211" t="str">
        <f>VLOOKUP(A17,[1]U14BSL!$B$34:$E$79,4,0)</f>
        <v>エースＴＡ</v>
      </c>
      <c r="F17" s="203" t="s">
        <v>177</v>
      </c>
      <c r="G17" s="64"/>
      <c r="H17" s="72"/>
      <c r="I17" s="66"/>
      <c r="J17" s="200"/>
      <c r="K17" s="66"/>
      <c r="R17" s="67"/>
    </row>
    <row r="18" spans="1:18" x14ac:dyDescent="0.15">
      <c r="A18" s="204"/>
      <c r="B18" s="211"/>
      <c r="C18" s="211"/>
      <c r="D18" s="203"/>
      <c r="E18" s="211"/>
      <c r="F18" s="203"/>
      <c r="G18" s="68"/>
      <c r="H18" s="74"/>
      <c r="I18" s="66"/>
      <c r="J18" s="200"/>
      <c r="K18" s="66"/>
      <c r="R18" s="67"/>
    </row>
    <row r="19" spans="1:18" x14ac:dyDescent="0.15">
      <c r="A19" s="204">
        <v>8</v>
      </c>
      <c r="B19" s="211">
        <f>VLOOKUP(A19,[1]U14BSL!$B$34:$E$79,2,0)</f>
        <v>3604985</v>
      </c>
      <c r="C19" s="211" t="str">
        <f>VLOOKUP(A19,[1]U14BSL!$B$34:$E$79,3,0)</f>
        <v>岩田　真平</v>
      </c>
      <c r="D19" s="203" t="s">
        <v>176</v>
      </c>
      <c r="E19" s="211" t="str">
        <f>VLOOKUP(A19,[1]U14BSL!$B$34:$E$79,4,0)</f>
        <v>ＫＣＪＴＡ</v>
      </c>
      <c r="F19" s="203" t="s">
        <v>6</v>
      </c>
      <c r="G19" s="70"/>
      <c r="H19" s="65"/>
      <c r="I19" s="200"/>
      <c r="J19" s="200"/>
      <c r="K19" s="66"/>
      <c r="R19" s="67"/>
    </row>
    <row r="20" spans="1:18" x14ac:dyDescent="0.15">
      <c r="A20" s="204"/>
      <c r="B20" s="211"/>
      <c r="C20" s="211"/>
      <c r="D20" s="203"/>
      <c r="E20" s="211"/>
      <c r="F20" s="203"/>
      <c r="H20" s="65"/>
      <c r="I20" s="200"/>
      <c r="J20" s="200"/>
      <c r="K20" s="66"/>
      <c r="R20" s="67"/>
    </row>
    <row r="21" spans="1:18" x14ac:dyDescent="0.15">
      <c r="A21" s="204">
        <v>9</v>
      </c>
      <c r="B21" s="211">
        <f>VLOOKUP(A21,[1]U14BSL!$B$34:$E$79,2,0)</f>
        <v>3604668</v>
      </c>
      <c r="C21" s="211" t="str">
        <f>VLOOKUP(A21,[1]U14BSL!$B$34:$E$79,3,0)</f>
        <v>齋藤　暖</v>
      </c>
      <c r="D21" s="203" t="s">
        <v>8</v>
      </c>
      <c r="E21" s="211" t="str">
        <f>VLOOKUP(A21,[1]U14BSL!$B$34:$E$79,4,0)</f>
        <v>ＣＳＪ</v>
      </c>
      <c r="F21" s="203" t="s">
        <v>66</v>
      </c>
      <c r="G21" s="64"/>
      <c r="H21" s="65"/>
      <c r="I21" s="200"/>
      <c r="J21" s="200"/>
      <c r="K21" s="66"/>
      <c r="R21" s="67"/>
    </row>
    <row r="22" spans="1:18" x14ac:dyDescent="0.15">
      <c r="A22" s="204"/>
      <c r="B22" s="211"/>
      <c r="C22" s="211"/>
      <c r="D22" s="203"/>
      <c r="E22" s="211"/>
      <c r="F22" s="203"/>
      <c r="G22" s="68"/>
      <c r="H22" s="69"/>
      <c r="I22" s="200"/>
      <c r="J22" s="200"/>
      <c r="K22" s="66"/>
      <c r="R22" s="67"/>
    </row>
    <row r="23" spans="1:18" x14ac:dyDescent="0.15">
      <c r="A23" s="204">
        <v>10</v>
      </c>
      <c r="B23" s="211">
        <f>VLOOKUP(A23,[1]U14BSL!$B$34:$E$79,2,0)</f>
        <v>3604864</v>
      </c>
      <c r="C23" s="211" t="str">
        <f>VLOOKUP(A23,[1]U14BSL!$B$34:$E$79,3,0)</f>
        <v>伊藤　大地</v>
      </c>
      <c r="D23" s="203" t="s">
        <v>8</v>
      </c>
      <c r="E23" s="211" t="str">
        <f>VLOOKUP(A23,[1]U14BSL!$B$34:$E$79,4,0)</f>
        <v>ＫＣＪＴＡ</v>
      </c>
      <c r="F23" s="203" t="s">
        <v>6</v>
      </c>
      <c r="G23" s="70"/>
      <c r="H23" s="71"/>
      <c r="I23" s="66"/>
      <c r="J23" s="200"/>
      <c r="K23" s="66"/>
      <c r="R23" s="67"/>
    </row>
    <row r="24" spans="1:18" x14ac:dyDescent="0.15">
      <c r="A24" s="204"/>
      <c r="B24" s="211"/>
      <c r="C24" s="211"/>
      <c r="D24" s="203"/>
      <c r="E24" s="211"/>
      <c r="F24" s="203"/>
      <c r="H24" s="72"/>
      <c r="I24" s="73"/>
      <c r="J24" s="200"/>
      <c r="K24" s="66"/>
      <c r="R24" s="67"/>
    </row>
    <row r="25" spans="1:18" x14ac:dyDescent="0.15">
      <c r="A25" s="204">
        <v>11</v>
      </c>
      <c r="B25" s="211">
        <f>VLOOKUP(A25,[1]U14BSL!$B$34:$E$79,2,0)</f>
        <v>3604722</v>
      </c>
      <c r="C25" s="211" t="str">
        <f>VLOOKUP(A25,[1]U14BSL!$B$34:$E$79,3,0)</f>
        <v>外山　龍太郎</v>
      </c>
      <c r="D25" s="203" t="s">
        <v>5</v>
      </c>
      <c r="E25" s="211" t="str">
        <f>VLOOKUP(A25,[1]U14BSL!$B$34:$E$79,4,0)</f>
        <v>エースＴＡ</v>
      </c>
      <c r="F25" s="203" t="s">
        <v>178</v>
      </c>
      <c r="G25" s="64"/>
      <c r="H25" s="72"/>
      <c r="I25" s="66"/>
      <c r="J25" s="200"/>
      <c r="K25" s="66"/>
      <c r="R25" s="67"/>
    </row>
    <row r="26" spans="1:18" x14ac:dyDescent="0.15">
      <c r="A26" s="204"/>
      <c r="B26" s="211"/>
      <c r="C26" s="211"/>
      <c r="D26" s="203"/>
      <c r="E26" s="211"/>
      <c r="F26" s="203"/>
      <c r="G26" s="68"/>
      <c r="H26" s="74"/>
      <c r="I26" s="66"/>
      <c r="J26" s="200"/>
      <c r="K26" s="66"/>
      <c r="R26" s="67"/>
    </row>
    <row r="27" spans="1:18" x14ac:dyDescent="0.15">
      <c r="A27" s="204">
        <v>12</v>
      </c>
      <c r="B27" s="211">
        <f>VLOOKUP(A27,[1]U14BSL!$B$34:$E$79,2,0)</f>
        <v>3604902</v>
      </c>
      <c r="C27" s="211" t="str">
        <f>VLOOKUP(A27,[1]U14BSL!$B$34:$E$79,3,0)</f>
        <v>飯野　光紀</v>
      </c>
      <c r="D27" s="203" t="s">
        <v>179</v>
      </c>
      <c r="E27" s="211" t="str">
        <f>VLOOKUP(A27,[1]U14BSL!$B$34:$E$79,4,0)</f>
        <v>ＫＣＪＴＡ</v>
      </c>
      <c r="F27" s="203" t="s">
        <v>138</v>
      </c>
      <c r="G27" s="70"/>
      <c r="H27" s="65"/>
      <c r="I27" s="200"/>
      <c r="J27" s="200"/>
      <c r="K27" s="66"/>
      <c r="R27" s="67"/>
    </row>
    <row r="28" spans="1:18" x14ac:dyDescent="0.15">
      <c r="A28" s="204"/>
      <c r="B28" s="211"/>
      <c r="C28" s="211"/>
      <c r="D28" s="203"/>
      <c r="E28" s="211"/>
      <c r="F28" s="203"/>
      <c r="H28" s="65"/>
      <c r="I28" s="200"/>
      <c r="J28" s="200"/>
      <c r="K28" s="66"/>
      <c r="R28" s="67"/>
    </row>
    <row r="29" spans="1:18" x14ac:dyDescent="0.15">
      <c r="A29" s="204">
        <v>13</v>
      </c>
      <c r="B29" s="211">
        <f>VLOOKUP(A29,[1]U14BSL!$B$34:$E$79,2,0)</f>
        <v>3604754</v>
      </c>
      <c r="C29" s="211" t="str">
        <f>VLOOKUP(A29,[1]U14BSL!$B$34:$E$79,3,0)</f>
        <v>大塚　海里</v>
      </c>
      <c r="D29" s="203" t="s">
        <v>30</v>
      </c>
      <c r="E29" s="211" t="str">
        <f>VLOOKUP(A29,[1]U14BSL!$B$34:$E$79,4,0)</f>
        <v>ＣＳＪ</v>
      </c>
      <c r="F29" s="203" t="s">
        <v>31</v>
      </c>
      <c r="G29" s="64"/>
      <c r="H29" s="65"/>
      <c r="I29" s="200"/>
      <c r="J29" s="200"/>
      <c r="K29" s="66"/>
      <c r="R29" s="67"/>
    </row>
    <row r="30" spans="1:18" x14ac:dyDescent="0.15">
      <c r="A30" s="204"/>
      <c r="B30" s="211"/>
      <c r="C30" s="211"/>
      <c r="D30" s="203"/>
      <c r="E30" s="211"/>
      <c r="F30" s="203"/>
      <c r="G30" s="68"/>
      <c r="H30" s="69"/>
      <c r="I30" s="200"/>
      <c r="J30" s="200"/>
      <c r="K30" s="66"/>
      <c r="R30" s="67"/>
    </row>
    <row r="31" spans="1:18" x14ac:dyDescent="0.15">
      <c r="A31" s="204">
        <v>14</v>
      </c>
      <c r="B31" s="211">
        <f>VLOOKUP(A31,[1]U14BSL!$B$34:$E$79,2,0)</f>
        <v>3604705</v>
      </c>
      <c r="C31" s="211" t="str">
        <f>VLOOKUP(A31,[1]U14BSL!$B$34:$E$79,3,0)</f>
        <v>水庭　褒斗生</v>
      </c>
      <c r="D31" s="203" t="s">
        <v>5</v>
      </c>
      <c r="E31" s="211" t="str">
        <f>VLOOKUP(A31,[1]U14BSL!$B$34:$E$79,4,0)</f>
        <v>ＮＦＳＣ</v>
      </c>
      <c r="F31" s="203" t="s">
        <v>180</v>
      </c>
      <c r="G31" s="70"/>
      <c r="H31" s="65"/>
      <c r="I31" s="75"/>
      <c r="J31" s="200"/>
      <c r="K31" s="66"/>
      <c r="L31" s="201"/>
      <c r="Q31" s="67"/>
      <c r="R31" s="67"/>
    </row>
    <row r="32" spans="1:18" x14ac:dyDescent="0.15">
      <c r="A32" s="204"/>
      <c r="B32" s="211"/>
      <c r="C32" s="211"/>
      <c r="D32" s="203"/>
      <c r="E32" s="211"/>
      <c r="F32" s="203"/>
      <c r="H32" s="66"/>
      <c r="I32" s="69"/>
      <c r="J32" s="200"/>
      <c r="K32" s="66"/>
      <c r="L32" s="201"/>
      <c r="Q32" s="67"/>
      <c r="R32" s="67"/>
    </row>
    <row r="33" spans="1:18" x14ac:dyDescent="0.15">
      <c r="A33" s="204">
        <v>15</v>
      </c>
      <c r="B33" s="211">
        <f>VLOOKUP(A33,[1]U14BSL!$B$34:$E$79,2,0)</f>
        <v>3604950</v>
      </c>
      <c r="C33" s="211" t="str">
        <f>VLOOKUP(A33,[1]U14BSL!$B$34:$E$79,3,0)</f>
        <v>鈴木　伸治</v>
      </c>
      <c r="D33" s="203" t="s">
        <v>181</v>
      </c>
      <c r="E33" s="211" t="str">
        <f>VLOOKUP(A33,[1]U14BSL!$B$34:$E$79,4,0)</f>
        <v>ＫＣＪＴＡ</v>
      </c>
      <c r="F33" s="203" t="s">
        <v>59</v>
      </c>
      <c r="G33" s="64"/>
      <c r="H33" s="72"/>
      <c r="I33" s="75"/>
      <c r="J33" s="200"/>
      <c r="K33" s="66"/>
      <c r="L33" s="201"/>
      <c r="Q33" s="67"/>
      <c r="R33" s="67"/>
    </row>
    <row r="34" spans="1:18" x14ac:dyDescent="0.15">
      <c r="A34" s="204"/>
      <c r="B34" s="211"/>
      <c r="C34" s="211"/>
      <c r="D34" s="203"/>
      <c r="E34" s="211"/>
      <c r="F34" s="203"/>
      <c r="G34" s="68"/>
      <c r="H34" s="74"/>
      <c r="I34" s="75"/>
      <c r="J34" s="200"/>
      <c r="K34" s="66"/>
      <c r="L34" s="201"/>
      <c r="Q34" s="67"/>
      <c r="R34" s="67"/>
    </row>
    <row r="35" spans="1:18" x14ac:dyDescent="0.15">
      <c r="A35" s="204">
        <v>16</v>
      </c>
      <c r="B35" s="211">
        <f>VLOOKUP(A35,[1]U14BSL!$B$34:$E$79,2,0)</f>
        <v>3604632</v>
      </c>
      <c r="C35" s="211" t="str">
        <f>VLOOKUP(A35,[1]U14BSL!$B$34:$E$79,3,0)</f>
        <v>遠藤　拓海</v>
      </c>
      <c r="D35" s="203" t="s">
        <v>5</v>
      </c>
      <c r="E35" s="211" t="str">
        <f>VLOOKUP(A35,[1]U14BSL!$B$34:$E$79,4,0)</f>
        <v>サンスポーツ</v>
      </c>
      <c r="F35" s="203" t="s">
        <v>24</v>
      </c>
      <c r="G35" s="70"/>
      <c r="H35" s="65"/>
      <c r="I35" s="200"/>
      <c r="J35" s="200"/>
      <c r="K35" s="66"/>
      <c r="L35" s="201"/>
      <c r="Q35" s="67"/>
      <c r="R35" s="67"/>
    </row>
    <row r="36" spans="1:18" x14ac:dyDescent="0.15">
      <c r="A36" s="204"/>
      <c r="B36" s="211"/>
      <c r="C36" s="211"/>
      <c r="D36" s="203"/>
      <c r="E36" s="211"/>
      <c r="F36" s="203"/>
      <c r="H36" s="65"/>
      <c r="I36" s="200"/>
      <c r="J36" s="200"/>
      <c r="K36" s="66"/>
      <c r="L36" s="201"/>
      <c r="Q36" s="67"/>
      <c r="R36" s="67"/>
    </row>
    <row r="37" spans="1:18" x14ac:dyDescent="0.15">
      <c r="A37" s="204">
        <v>17</v>
      </c>
      <c r="B37" s="211">
        <f>VLOOKUP(A37,[1]U14BSL!$B$34:$E$79,2,0)</f>
        <v>3604804</v>
      </c>
      <c r="C37" s="211" t="str">
        <f>VLOOKUP(A37,[1]U14BSL!$B$34:$E$79,3,0)</f>
        <v>辻元　陸</v>
      </c>
      <c r="D37" s="203" t="s">
        <v>5</v>
      </c>
      <c r="E37" s="211" t="str">
        <f>VLOOKUP(A37,[1]U14BSL!$B$34:$E$79,4,0)</f>
        <v>ＫＣＪＴＡ</v>
      </c>
      <c r="F37" s="203" t="s">
        <v>6</v>
      </c>
      <c r="H37" s="65"/>
      <c r="I37" s="200"/>
      <c r="J37" s="200"/>
      <c r="K37" s="66"/>
      <c r="L37" s="201"/>
      <c r="Q37" s="67"/>
      <c r="R37" s="67"/>
    </row>
    <row r="38" spans="1:18" x14ac:dyDescent="0.15">
      <c r="A38" s="204"/>
      <c r="B38" s="211"/>
      <c r="C38" s="211"/>
      <c r="D38" s="203"/>
      <c r="E38" s="211"/>
      <c r="F38" s="203"/>
      <c r="G38" s="68"/>
      <c r="H38" s="69"/>
      <c r="I38" s="200"/>
      <c r="J38" s="200"/>
      <c r="K38" s="66"/>
      <c r="L38" s="201"/>
      <c r="Q38" s="67"/>
      <c r="R38" s="67"/>
    </row>
    <row r="39" spans="1:18" x14ac:dyDescent="0.15">
      <c r="A39" s="204">
        <v>18</v>
      </c>
      <c r="B39" s="211">
        <f>VLOOKUP(A39,[1]U14BSL!$B$34:$E$79,2,0)</f>
        <v>3604889</v>
      </c>
      <c r="C39" s="211" t="str">
        <f>VLOOKUP(A39,[1]U14BSL!$B$34:$E$79,3,0)</f>
        <v>垣内　優風</v>
      </c>
      <c r="D39" s="203" t="s">
        <v>16</v>
      </c>
      <c r="E39" s="211" t="str">
        <f>VLOOKUP(A39,[1]U14BSL!$B$34:$E$79,4,0)</f>
        <v>三笠ＴＳ</v>
      </c>
      <c r="F39" s="203" t="s">
        <v>6</v>
      </c>
      <c r="G39" s="70"/>
      <c r="H39" s="71"/>
      <c r="I39" s="66"/>
      <c r="J39" s="200"/>
      <c r="K39" s="66"/>
      <c r="L39" s="201"/>
      <c r="Q39" s="67"/>
      <c r="R39" s="67"/>
    </row>
    <row r="40" spans="1:18" x14ac:dyDescent="0.15">
      <c r="A40" s="204"/>
      <c r="B40" s="211"/>
      <c r="C40" s="211"/>
      <c r="D40" s="203"/>
      <c r="E40" s="211"/>
      <c r="F40" s="203"/>
      <c r="H40" s="72"/>
      <c r="I40" s="73"/>
      <c r="J40" s="200"/>
      <c r="K40" s="66"/>
      <c r="L40" s="201"/>
      <c r="Q40" s="67"/>
      <c r="R40" s="67"/>
    </row>
    <row r="41" spans="1:18" x14ac:dyDescent="0.15">
      <c r="A41" s="204">
        <v>19</v>
      </c>
      <c r="B41" s="211">
        <f>VLOOKUP(A41,[1]U14BSL!$B$34:$E$79,2,0)</f>
        <v>3604974</v>
      </c>
      <c r="C41" s="211" t="str">
        <f>VLOOKUP(A41,[1]U14BSL!$B$34:$E$79,3,0)</f>
        <v>桃井　南瑠</v>
      </c>
      <c r="D41" s="203" t="s">
        <v>182</v>
      </c>
      <c r="E41" s="211" t="str">
        <f>VLOOKUP(A41,[1]U14BSL!$B$34:$E$79,4,0)</f>
        <v>三笠ＴＳ</v>
      </c>
      <c r="F41" s="203" t="s">
        <v>6</v>
      </c>
      <c r="G41" s="64"/>
      <c r="H41" s="72"/>
      <c r="I41" s="66"/>
      <c r="J41" s="200"/>
      <c r="K41" s="66"/>
      <c r="L41" s="201"/>
      <c r="Q41" s="67"/>
      <c r="R41" s="67"/>
    </row>
    <row r="42" spans="1:18" x14ac:dyDescent="0.15">
      <c r="A42" s="204"/>
      <c r="B42" s="211"/>
      <c r="C42" s="211"/>
      <c r="D42" s="203"/>
      <c r="E42" s="211"/>
      <c r="F42" s="203"/>
      <c r="G42" s="68"/>
      <c r="H42" s="74"/>
      <c r="I42" s="66"/>
      <c r="J42" s="200"/>
      <c r="K42" s="66"/>
      <c r="L42" s="201"/>
      <c r="Q42" s="67"/>
      <c r="R42" s="67"/>
    </row>
    <row r="43" spans="1:18" x14ac:dyDescent="0.15">
      <c r="A43" s="204">
        <v>20</v>
      </c>
      <c r="B43" s="211">
        <f>VLOOKUP(A43,[1]U14BSL!$B$34:$E$79,2,0)</f>
        <v>3604883</v>
      </c>
      <c r="C43" s="211" t="str">
        <f>VLOOKUP(A43,[1]U14BSL!$B$34:$E$79,3,0)</f>
        <v>伊藤　慈英</v>
      </c>
      <c r="D43" s="203" t="s">
        <v>183</v>
      </c>
      <c r="E43" s="211" t="str">
        <f>VLOOKUP(A43,[1]U14BSL!$B$34:$E$79,4,0)</f>
        <v>神栖ＴＩ－Ｃｕｂｅ</v>
      </c>
      <c r="F43" s="203" t="s">
        <v>6</v>
      </c>
      <c r="G43" s="70"/>
      <c r="H43" s="65"/>
      <c r="I43" s="200"/>
      <c r="J43" s="200"/>
      <c r="K43" s="66"/>
      <c r="L43" s="201"/>
      <c r="M43" s="79"/>
      <c r="N43" s="79"/>
      <c r="O43" s="79"/>
      <c r="P43" s="79"/>
      <c r="Q43" s="200"/>
      <c r="R43" s="67"/>
    </row>
    <row r="44" spans="1:18" x14ac:dyDescent="0.15">
      <c r="A44" s="204"/>
      <c r="B44" s="211"/>
      <c r="C44" s="211"/>
      <c r="D44" s="203"/>
      <c r="E44" s="211"/>
      <c r="F44" s="203"/>
      <c r="H44" s="65"/>
      <c r="I44" s="200"/>
      <c r="J44" s="200"/>
      <c r="K44" s="66"/>
      <c r="L44" s="201"/>
      <c r="M44" s="79"/>
      <c r="N44" s="79"/>
      <c r="O44" s="79"/>
      <c r="P44" s="79"/>
      <c r="Q44" s="200"/>
      <c r="R44" s="67"/>
    </row>
    <row r="45" spans="1:18" x14ac:dyDescent="0.15">
      <c r="A45" s="204">
        <v>21</v>
      </c>
      <c r="B45" s="211">
        <f>VLOOKUP(A45,[1]U14BSL!$B$34:$E$79,2,0)</f>
        <v>3604879</v>
      </c>
      <c r="C45" s="211" t="str">
        <f>VLOOKUP(A45,[1]U14BSL!$B$34:$E$79,3,0)</f>
        <v>丹野　啓太郎</v>
      </c>
      <c r="D45" s="203" t="s">
        <v>5</v>
      </c>
      <c r="E45" s="211" t="str">
        <f>VLOOKUP(A45,[1]U14BSL!$B$34:$E$79,4,0)</f>
        <v>大洗ビーチＴＣ</v>
      </c>
      <c r="F45" s="203" t="s">
        <v>180</v>
      </c>
      <c r="G45" s="64"/>
      <c r="H45" s="65"/>
      <c r="I45" s="200"/>
      <c r="J45" s="200"/>
      <c r="K45" s="66"/>
      <c r="L45" s="201"/>
      <c r="Q45" s="200"/>
      <c r="R45" s="67"/>
    </row>
    <row r="46" spans="1:18" x14ac:dyDescent="0.15">
      <c r="A46" s="204"/>
      <c r="B46" s="211"/>
      <c r="C46" s="211"/>
      <c r="D46" s="203"/>
      <c r="E46" s="211"/>
      <c r="F46" s="203"/>
      <c r="G46" s="68"/>
      <c r="H46" s="69"/>
      <c r="I46" s="200"/>
      <c r="J46" s="200"/>
      <c r="K46" s="66"/>
      <c r="L46" s="201"/>
      <c r="Q46" s="200"/>
      <c r="R46" s="67"/>
    </row>
    <row r="47" spans="1:18" x14ac:dyDescent="0.15">
      <c r="A47" s="204">
        <v>22</v>
      </c>
      <c r="B47" s="211">
        <f>VLOOKUP(A47,[1]U14BSL!$B$34:$E$79,2,0)</f>
        <v>3604899</v>
      </c>
      <c r="C47" s="211" t="str">
        <f>VLOOKUP(A47,[1]U14BSL!$B$34:$E$79,3,0)</f>
        <v>水原　遙哉</v>
      </c>
      <c r="D47" s="203" t="s">
        <v>5</v>
      </c>
      <c r="E47" s="211" t="str">
        <f>VLOOKUP(A47,[1]U14BSL!$B$34:$E$79,4,0)</f>
        <v>ＫＣＪＴＡ</v>
      </c>
      <c r="F47" s="203" t="s">
        <v>59</v>
      </c>
      <c r="G47" s="70"/>
      <c r="H47" s="65"/>
      <c r="I47" s="75"/>
      <c r="J47" s="200"/>
      <c r="K47" s="66"/>
      <c r="L47" s="201"/>
      <c r="Q47" s="67"/>
      <c r="R47" s="67"/>
    </row>
    <row r="48" spans="1:18" x14ac:dyDescent="0.15">
      <c r="A48" s="204"/>
      <c r="B48" s="211"/>
      <c r="C48" s="211"/>
      <c r="D48" s="203"/>
      <c r="E48" s="211"/>
      <c r="F48" s="203"/>
      <c r="H48" s="66"/>
      <c r="I48" s="69"/>
      <c r="J48" s="200"/>
      <c r="K48" s="66"/>
      <c r="L48" s="201"/>
      <c r="Q48" s="67"/>
      <c r="R48" s="67"/>
    </row>
    <row r="49" spans="1:18" x14ac:dyDescent="0.15">
      <c r="A49" s="204">
        <v>23</v>
      </c>
      <c r="B49" s="211">
        <f>VLOOKUP(A49,[1]U14BSL!$B$34:$E$79,2,0)</f>
        <v>3604870</v>
      </c>
      <c r="C49" s="211" t="str">
        <f>VLOOKUP(A49,[1]U14BSL!$B$34:$E$79,3,0)</f>
        <v>増山　直樹</v>
      </c>
      <c r="D49" s="203" t="s">
        <v>5</v>
      </c>
      <c r="E49" s="211" t="str">
        <f>VLOOKUP(A49,[1]U14BSL!$B$34:$E$79,4,0)</f>
        <v>エースＴＡ</v>
      </c>
      <c r="F49" s="203" t="s">
        <v>17</v>
      </c>
      <c r="G49" s="64"/>
      <c r="H49" s="72"/>
      <c r="I49" s="66"/>
      <c r="J49" s="200"/>
      <c r="K49" s="66"/>
      <c r="L49" s="201"/>
      <c r="M49" s="79"/>
      <c r="N49" s="79"/>
      <c r="O49" s="79"/>
      <c r="P49" s="79"/>
      <c r="Q49" s="67"/>
      <c r="R49" s="67"/>
    </row>
    <row r="50" spans="1:18" x14ac:dyDescent="0.15">
      <c r="A50" s="204"/>
      <c r="B50" s="211"/>
      <c r="C50" s="211"/>
      <c r="D50" s="203"/>
      <c r="E50" s="211"/>
      <c r="F50" s="203"/>
      <c r="G50" s="68"/>
      <c r="H50" s="74"/>
      <c r="I50" s="66"/>
      <c r="J50" s="200"/>
      <c r="K50" s="66"/>
      <c r="L50" s="201"/>
      <c r="M50" s="79"/>
      <c r="N50" s="79"/>
      <c r="O50" s="79"/>
      <c r="P50" s="79"/>
      <c r="Q50" s="67"/>
      <c r="R50" s="67"/>
    </row>
    <row r="51" spans="1:18" x14ac:dyDescent="0.15">
      <c r="A51" s="204">
        <v>24</v>
      </c>
      <c r="B51" s="211">
        <f>VLOOKUP(A51,[1]U14BSL!$B$34:$E$79,2,0)</f>
        <v>3604981</v>
      </c>
      <c r="C51" s="211" t="str">
        <f>VLOOKUP(A51,[1]U14BSL!$B$34:$E$79,3,0)</f>
        <v>鈴木　颯斗</v>
      </c>
      <c r="D51" s="203" t="s">
        <v>16</v>
      </c>
      <c r="E51" s="211" t="str">
        <f>VLOOKUP(A51,[1]U14BSL!$B$34:$E$79,4,0)</f>
        <v>大洗ビーチＴＣ</v>
      </c>
      <c r="F51" s="203" t="s">
        <v>184</v>
      </c>
      <c r="G51" s="70"/>
      <c r="H51" s="65"/>
      <c r="I51" s="200"/>
      <c r="J51" s="200"/>
      <c r="K51" s="66"/>
      <c r="L51" s="201"/>
      <c r="Q51" s="67"/>
      <c r="R51" s="67"/>
    </row>
    <row r="52" spans="1:18" x14ac:dyDescent="0.15">
      <c r="A52" s="204"/>
      <c r="B52" s="211"/>
      <c r="C52" s="211"/>
      <c r="D52" s="203"/>
      <c r="E52" s="211"/>
      <c r="F52" s="203"/>
      <c r="H52" s="65"/>
      <c r="I52" s="200"/>
      <c r="J52" s="200"/>
      <c r="K52" s="66"/>
      <c r="L52" s="201"/>
      <c r="Q52" s="67"/>
      <c r="R52" s="67"/>
    </row>
    <row r="53" spans="1:18" x14ac:dyDescent="0.15">
      <c r="A53" s="204">
        <v>25</v>
      </c>
      <c r="B53" s="211">
        <f>VLOOKUP(A53,[1]U14BSL!$B$34:$E$79,2,0)</f>
        <v>3604845</v>
      </c>
      <c r="C53" s="211" t="str">
        <f>VLOOKUP(A53,[1]U14BSL!$B$34:$E$79,3,0)</f>
        <v>石田　達哉</v>
      </c>
      <c r="D53" s="203" t="s">
        <v>5</v>
      </c>
      <c r="E53" s="211" t="str">
        <f>VLOOKUP(A53,[1]U14BSL!$B$34:$E$79,4,0)</f>
        <v>大洗ビーチＴＣ</v>
      </c>
      <c r="F53" s="203" t="s">
        <v>17</v>
      </c>
      <c r="G53" s="64"/>
      <c r="H53" s="65"/>
      <c r="I53" s="200"/>
      <c r="J53" s="57"/>
      <c r="K53" s="57"/>
      <c r="L53" s="201"/>
      <c r="Q53" s="67"/>
      <c r="R53" s="67"/>
    </row>
    <row r="54" spans="1:18" x14ac:dyDescent="0.15">
      <c r="A54" s="204"/>
      <c r="B54" s="211"/>
      <c r="C54" s="211"/>
      <c r="D54" s="203"/>
      <c r="E54" s="211"/>
      <c r="F54" s="203"/>
      <c r="G54" s="68"/>
      <c r="H54" s="69"/>
      <c r="I54" s="200"/>
      <c r="J54" s="66"/>
      <c r="K54" s="66"/>
      <c r="L54" s="201"/>
      <c r="Q54" s="67"/>
      <c r="R54" s="67"/>
    </row>
    <row r="55" spans="1:18" x14ac:dyDescent="0.15">
      <c r="A55" s="204">
        <v>26</v>
      </c>
      <c r="B55" s="211">
        <f>VLOOKUP(A55,[1]U14BSL!$B$34:$E$79,2,0)</f>
        <v>3604887</v>
      </c>
      <c r="C55" s="211" t="str">
        <f>VLOOKUP(A55,[1]U14BSL!$B$34:$E$79,3,0)</f>
        <v>檜山　魁</v>
      </c>
      <c r="D55" s="203" t="s">
        <v>16</v>
      </c>
      <c r="E55" s="211" t="str">
        <f>VLOOKUP(A55,[1]U14BSL!$B$34:$E$79,4,0)</f>
        <v>三笠ＴＳ</v>
      </c>
      <c r="F55" s="203" t="s">
        <v>17</v>
      </c>
      <c r="G55" s="70"/>
      <c r="H55" s="65"/>
      <c r="I55" s="75"/>
      <c r="J55" s="200"/>
      <c r="K55" s="66"/>
      <c r="L55" s="201"/>
      <c r="Q55" s="67"/>
      <c r="R55" s="67"/>
    </row>
    <row r="56" spans="1:18" x14ac:dyDescent="0.15">
      <c r="A56" s="204"/>
      <c r="B56" s="211"/>
      <c r="C56" s="211"/>
      <c r="D56" s="203"/>
      <c r="E56" s="211"/>
      <c r="F56" s="203"/>
      <c r="H56" s="66"/>
      <c r="I56" s="69"/>
      <c r="J56" s="200"/>
      <c r="K56" s="66"/>
      <c r="L56" s="201"/>
      <c r="Q56" s="67"/>
      <c r="R56" s="67"/>
    </row>
    <row r="57" spans="1:18" x14ac:dyDescent="0.15">
      <c r="A57" s="204">
        <v>27</v>
      </c>
      <c r="B57" s="211">
        <f>VLOOKUP(A57,[1]U14BSL!$B$34:$E$79,2,0)</f>
        <v>3604921</v>
      </c>
      <c r="C57" s="211" t="str">
        <f>VLOOKUP(A57,[1]U14BSL!$B$34:$E$79,3,0)</f>
        <v>青木　海毅</v>
      </c>
      <c r="D57" s="203" t="s">
        <v>16</v>
      </c>
      <c r="E57" s="211" t="str">
        <f>VLOOKUP(A57,[1]U14BSL!$B$34:$E$79,4,0)</f>
        <v>三笠ＴＳ</v>
      </c>
      <c r="F57" s="203" t="s">
        <v>6</v>
      </c>
      <c r="G57" s="64"/>
      <c r="H57" s="72"/>
      <c r="I57" s="66"/>
      <c r="J57" s="200"/>
      <c r="K57" s="66"/>
      <c r="L57" s="201"/>
      <c r="M57" s="200"/>
      <c r="N57" s="201"/>
      <c r="O57" s="67"/>
      <c r="P57" s="67"/>
      <c r="Q57" s="67"/>
      <c r="R57" s="67"/>
    </row>
    <row r="58" spans="1:18" x14ac:dyDescent="0.15">
      <c r="A58" s="204"/>
      <c r="B58" s="211"/>
      <c r="C58" s="211"/>
      <c r="D58" s="203"/>
      <c r="E58" s="211"/>
      <c r="F58" s="203"/>
      <c r="G58" s="68"/>
      <c r="H58" s="74"/>
      <c r="I58" s="66"/>
      <c r="J58" s="200"/>
      <c r="K58" s="66"/>
      <c r="L58" s="201"/>
      <c r="M58" s="200"/>
      <c r="N58" s="201"/>
      <c r="O58" s="67"/>
      <c r="P58" s="67"/>
      <c r="Q58" s="67"/>
      <c r="R58" s="67"/>
    </row>
    <row r="59" spans="1:18" x14ac:dyDescent="0.15">
      <c r="A59" s="204">
        <v>28</v>
      </c>
      <c r="B59" s="211">
        <f>VLOOKUP(A59,[1]U14BSL!$B$34:$E$79,2,0)</f>
        <v>3604886</v>
      </c>
      <c r="C59" s="211" t="str">
        <f>VLOOKUP(A59,[1]U14BSL!$B$34:$E$79,3,0)</f>
        <v>田上　裕大</v>
      </c>
      <c r="D59" s="203" t="s">
        <v>27</v>
      </c>
      <c r="E59" s="211" t="str">
        <f>VLOOKUP(A59,[1]U14BSL!$B$34:$E$79,4,0)</f>
        <v>神栖ＴＩ－Ｃｕｂｅ</v>
      </c>
      <c r="F59" s="203" t="s">
        <v>24</v>
      </c>
      <c r="G59" s="70"/>
      <c r="H59" s="65"/>
      <c r="I59" s="200"/>
      <c r="J59" s="200"/>
      <c r="K59" s="66"/>
      <c r="L59" s="201"/>
      <c r="M59" s="200"/>
      <c r="N59" s="201"/>
      <c r="O59" s="67"/>
      <c r="P59" s="67"/>
      <c r="Q59" s="67"/>
      <c r="R59" s="67"/>
    </row>
    <row r="60" spans="1:18" x14ac:dyDescent="0.15">
      <c r="A60" s="204"/>
      <c r="B60" s="211"/>
      <c r="C60" s="211"/>
      <c r="D60" s="203"/>
      <c r="E60" s="211"/>
      <c r="F60" s="203"/>
      <c r="H60" s="65"/>
      <c r="I60" s="200"/>
      <c r="J60" s="200"/>
      <c r="K60" s="66"/>
      <c r="L60" s="201"/>
      <c r="M60" s="200"/>
      <c r="N60" s="201"/>
      <c r="O60" s="67"/>
      <c r="P60" s="67"/>
      <c r="Q60" s="67"/>
      <c r="R60" s="67"/>
    </row>
    <row r="61" spans="1:18" x14ac:dyDescent="0.15">
      <c r="A61" s="204">
        <v>29</v>
      </c>
      <c r="B61" s="211">
        <f>VLOOKUP(A61,[1]U14BSL!$B$34:$E$79,2,0)</f>
        <v>3604813</v>
      </c>
      <c r="C61" s="211" t="str">
        <f>VLOOKUP(A61,[1]U14BSL!$B$34:$E$79,3,0)</f>
        <v>天野　壱政</v>
      </c>
      <c r="D61" s="203" t="s">
        <v>5</v>
      </c>
      <c r="E61" s="211" t="str">
        <f>VLOOKUP(A61,[1]U14BSL!$B$34:$E$79,4,0)</f>
        <v>ＫＣＪＴＡ</v>
      </c>
      <c r="F61" s="203" t="s">
        <v>6</v>
      </c>
      <c r="H61" s="65"/>
      <c r="I61" s="200"/>
      <c r="J61" s="200"/>
      <c r="K61" s="66"/>
      <c r="L61" s="201"/>
      <c r="M61" s="200"/>
      <c r="N61" s="201"/>
      <c r="O61" s="67"/>
      <c r="P61" s="67"/>
      <c r="Q61" s="67"/>
      <c r="R61" s="67"/>
    </row>
    <row r="62" spans="1:18" x14ac:dyDescent="0.15">
      <c r="A62" s="204"/>
      <c r="B62" s="211"/>
      <c r="C62" s="211"/>
      <c r="D62" s="203"/>
      <c r="E62" s="211"/>
      <c r="F62" s="203"/>
      <c r="G62" s="68"/>
      <c r="H62" s="69"/>
      <c r="I62" s="200"/>
      <c r="J62" s="200"/>
      <c r="K62" s="66"/>
      <c r="L62" s="201"/>
      <c r="M62" s="200"/>
      <c r="N62" s="201"/>
      <c r="O62" s="67"/>
      <c r="P62" s="67"/>
      <c r="Q62" s="67"/>
      <c r="R62" s="67"/>
    </row>
    <row r="63" spans="1:18" ht="12.75" customHeight="1" x14ac:dyDescent="0.15">
      <c r="A63" s="204">
        <v>30</v>
      </c>
      <c r="B63" s="211">
        <f>VLOOKUP(A63,[1]U14BSL!$B$34:$E$79,2,0)</f>
        <v>3604795</v>
      </c>
      <c r="C63" s="211" t="str">
        <f>VLOOKUP(A63,[1]U14BSL!$B$34:$E$79,3,0)</f>
        <v>稲垣　葉</v>
      </c>
      <c r="D63" s="203" t="s">
        <v>5</v>
      </c>
      <c r="E63" s="211" t="str">
        <f>VLOOKUP(A63,[1]U14BSL!$B$34:$E$79,4,0)</f>
        <v>大洗ビーチＴＣ</v>
      </c>
      <c r="F63" s="203" t="s">
        <v>6</v>
      </c>
      <c r="G63" s="70"/>
      <c r="H63" s="71"/>
      <c r="I63" s="66"/>
      <c r="J63" s="200"/>
      <c r="K63" s="66"/>
      <c r="L63" s="201"/>
      <c r="M63" s="200"/>
      <c r="N63" s="201"/>
      <c r="O63" s="67"/>
      <c r="P63" s="67"/>
      <c r="Q63" s="67"/>
      <c r="R63" s="67"/>
    </row>
    <row r="64" spans="1:18" ht="12.75" customHeight="1" x14ac:dyDescent="0.15">
      <c r="A64" s="204"/>
      <c r="B64" s="211"/>
      <c r="C64" s="211"/>
      <c r="D64" s="203"/>
      <c r="E64" s="211"/>
      <c r="F64" s="203"/>
      <c r="H64" s="72"/>
      <c r="I64" s="73"/>
      <c r="J64" s="200"/>
      <c r="K64" s="66"/>
      <c r="L64" s="201"/>
      <c r="M64" s="200"/>
      <c r="N64" s="201"/>
      <c r="O64" s="67"/>
      <c r="P64" s="67"/>
      <c r="Q64" s="67"/>
      <c r="R64" s="67"/>
    </row>
    <row r="65" spans="1:18" ht="12.75" customHeight="1" x14ac:dyDescent="0.15">
      <c r="A65" s="204">
        <v>31</v>
      </c>
      <c r="B65" s="211">
        <f>VLOOKUP(A65,[1]U14BSL!$B$34:$E$79,2,0)</f>
        <v>3604903</v>
      </c>
      <c r="C65" s="211" t="str">
        <f>VLOOKUP(A65,[1]U14BSL!$B$34:$E$79,3,0)</f>
        <v>飯嶋　禮夢</v>
      </c>
      <c r="D65" s="203" t="s">
        <v>5</v>
      </c>
      <c r="E65" s="211" t="str">
        <f>VLOOKUP(A65,[1]U14BSL!$B$34:$E$79,4,0)</f>
        <v>ＫＣＪＴＡ</v>
      </c>
      <c r="F65" s="203" t="s">
        <v>185</v>
      </c>
      <c r="G65" s="64"/>
      <c r="H65" s="72"/>
      <c r="I65" s="66"/>
      <c r="J65" s="200"/>
      <c r="K65" s="66"/>
      <c r="L65" s="201"/>
      <c r="M65" s="200"/>
      <c r="N65" s="201"/>
      <c r="O65" s="67"/>
      <c r="P65" s="67"/>
      <c r="Q65" s="67"/>
      <c r="R65" s="67"/>
    </row>
    <row r="66" spans="1:18" ht="12.75" customHeight="1" x14ac:dyDescent="0.15">
      <c r="A66" s="204"/>
      <c r="B66" s="211"/>
      <c r="C66" s="211"/>
      <c r="D66" s="203"/>
      <c r="E66" s="211"/>
      <c r="F66" s="203"/>
      <c r="G66" s="68"/>
      <c r="H66" s="74"/>
      <c r="I66" s="66"/>
      <c r="J66" s="200"/>
      <c r="K66" s="66"/>
      <c r="L66" s="201"/>
      <c r="M66" s="200"/>
      <c r="N66" s="201"/>
      <c r="O66" s="67"/>
      <c r="P66" s="67"/>
      <c r="Q66" s="67"/>
      <c r="R66" s="67"/>
    </row>
    <row r="67" spans="1:18" ht="12.75" customHeight="1" x14ac:dyDescent="0.15">
      <c r="A67" s="204">
        <v>32</v>
      </c>
      <c r="B67" s="211">
        <f>VLOOKUP(A67,[1]U14BSL!$B$34:$E$79,2,0)</f>
        <v>3604669</v>
      </c>
      <c r="C67" s="211" t="str">
        <f>VLOOKUP(A67,[1]U14BSL!$B$34:$E$79,3,0)</f>
        <v>林　晴臣</v>
      </c>
      <c r="D67" s="203" t="s">
        <v>5</v>
      </c>
      <c r="E67" s="211" t="str">
        <f>VLOOKUP(A67,[1]U14BSL!$B$34:$E$79,4,0)</f>
        <v>Ｔ－１</v>
      </c>
      <c r="F67" s="203" t="s">
        <v>186</v>
      </c>
      <c r="G67" s="70"/>
      <c r="H67" s="65"/>
      <c r="I67" s="200"/>
      <c r="J67" s="200"/>
      <c r="K67" s="66"/>
      <c r="L67" s="201"/>
      <c r="M67" s="200"/>
      <c r="N67" s="201"/>
      <c r="O67" s="67"/>
      <c r="P67" s="67"/>
      <c r="Q67" s="200"/>
      <c r="R67" s="67"/>
    </row>
    <row r="68" spans="1:18" ht="12.75" customHeight="1" x14ac:dyDescent="0.15">
      <c r="A68" s="204"/>
      <c r="B68" s="211"/>
      <c r="C68" s="211"/>
      <c r="D68" s="203"/>
      <c r="E68" s="211"/>
      <c r="F68" s="203"/>
      <c r="H68" s="65"/>
      <c r="I68" s="200"/>
      <c r="J68" s="200"/>
      <c r="K68" s="66"/>
      <c r="L68" s="201"/>
      <c r="M68" s="200"/>
      <c r="N68" s="201"/>
      <c r="O68" s="67"/>
      <c r="P68" s="67"/>
      <c r="Q68" s="200"/>
      <c r="R68" s="67"/>
    </row>
    <row r="69" spans="1:18" ht="12.75" customHeight="1" x14ac:dyDescent="0.15">
      <c r="A69" s="204">
        <v>33</v>
      </c>
      <c r="B69" s="211">
        <f>VLOOKUP(A69,[1]U14BSL!$B$34:$E$79,2,0)</f>
        <v>3604913</v>
      </c>
      <c r="C69" s="211" t="str">
        <f>VLOOKUP(A69,[1]U14BSL!$B$34:$E$79,3,0)</f>
        <v>杉山　由侑</v>
      </c>
      <c r="D69" s="203" t="s">
        <v>187</v>
      </c>
      <c r="E69" s="211" t="str">
        <f>VLOOKUP(A69,[1]U14BSL!$B$34:$E$79,4,0)</f>
        <v>ＣＳＪ</v>
      </c>
      <c r="F69" s="203" t="s">
        <v>186</v>
      </c>
      <c r="G69" s="64"/>
      <c r="H69" s="65"/>
      <c r="I69" s="200"/>
      <c r="J69" s="200"/>
      <c r="K69" s="66"/>
      <c r="L69" s="201"/>
      <c r="M69" s="200"/>
      <c r="N69" s="201"/>
      <c r="O69" s="67"/>
      <c r="P69" s="67"/>
      <c r="Q69" s="200"/>
      <c r="R69" s="67"/>
    </row>
    <row r="70" spans="1:18" ht="12.75" customHeight="1" x14ac:dyDescent="0.15">
      <c r="A70" s="204"/>
      <c r="B70" s="211"/>
      <c r="C70" s="211"/>
      <c r="D70" s="203"/>
      <c r="E70" s="211"/>
      <c r="F70" s="203"/>
      <c r="G70" s="68"/>
      <c r="H70" s="69"/>
      <c r="I70" s="200"/>
      <c r="J70" s="200"/>
      <c r="K70" s="66"/>
      <c r="L70" s="201"/>
      <c r="M70" s="200"/>
      <c r="N70" s="201"/>
      <c r="O70" s="67"/>
      <c r="P70" s="67"/>
      <c r="Q70" s="200"/>
      <c r="R70" s="67"/>
    </row>
    <row r="71" spans="1:18" ht="12.75" customHeight="1" x14ac:dyDescent="0.15">
      <c r="A71" s="204">
        <v>34</v>
      </c>
      <c r="B71" s="211">
        <f>VLOOKUP(A71,[1]U14BSL!$B$34:$E$79,2,0)</f>
        <v>3604663</v>
      </c>
      <c r="C71" s="211" t="str">
        <f>VLOOKUP(A71,[1]U14BSL!$B$34:$E$79,3,0)</f>
        <v>石毛　悠陽</v>
      </c>
      <c r="D71" s="203" t="s">
        <v>187</v>
      </c>
      <c r="E71" s="211" t="str">
        <f>VLOOKUP(A71,[1]U14BSL!$B$34:$E$79,4,0)</f>
        <v>神栖ＴＩ－Ｃｕｂｅ</v>
      </c>
      <c r="F71" s="203" t="s">
        <v>186</v>
      </c>
      <c r="G71" s="70"/>
      <c r="H71" s="65"/>
      <c r="I71" s="75"/>
      <c r="J71" s="200"/>
      <c r="K71" s="66"/>
      <c r="L71" s="201"/>
      <c r="M71" s="200"/>
      <c r="N71" s="201"/>
      <c r="O71" s="67"/>
      <c r="P71" s="67"/>
      <c r="Q71" s="67"/>
      <c r="R71" s="67"/>
    </row>
    <row r="72" spans="1:18" ht="12.75" customHeight="1" x14ac:dyDescent="0.15">
      <c r="A72" s="204"/>
      <c r="B72" s="211"/>
      <c r="C72" s="211"/>
      <c r="D72" s="203"/>
      <c r="E72" s="211"/>
      <c r="F72" s="203"/>
      <c r="H72" s="66"/>
      <c r="I72" s="69"/>
      <c r="J72" s="200"/>
      <c r="K72" s="66"/>
      <c r="L72" s="201"/>
      <c r="M72" s="200"/>
      <c r="N72" s="201"/>
      <c r="O72" s="67"/>
      <c r="P72" s="67"/>
      <c r="Q72" s="67"/>
      <c r="R72" s="67"/>
    </row>
    <row r="73" spans="1:18" ht="12.75" customHeight="1" x14ac:dyDescent="0.15">
      <c r="A73" s="204">
        <v>35</v>
      </c>
      <c r="B73" s="211">
        <f>VLOOKUP(A73,[1]U14BSL!$B$34:$E$79,2,0)</f>
        <v>3604891</v>
      </c>
      <c r="C73" s="211" t="str">
        <f>VLOOKUP(A73,[1]U14BSL!$B$34:$E$79,3,0)</f>
        <v>今井　颯希</v>
      </c>
      <c r="D73" s="203" t="s">
        <v>23</v>
      </c>
      <c r="E73" s="211" t="str">
        <f>VLOOKUP(A73,[1]U14BSL!$B$34:$E$79,4,0)</f>
        <v>神栖ＴＩ－Ｃｕｂｅ</v>
      </c>
      <c r="F73" s="203" t="s">
        <v>22</v>
      </c>
      <c r="G73" s="64"/>
      <c r="H73" s="72"/>
      <c r="I73" s="66"/>
      <c r="J73" s="200"/>
      <c r="K73" s="66"/>
      <c r="L73" s="201"/>
      <c r="M73" s="200"/>
      <c r="N73" s="201"/>
      <c r="O73" s="67"/>
      <c r="P73" s="67"/>
      <c r="Q73" s="67"/>
      <c r="R73" s="67"/>
    </row>
    <row r="74" spans="1:18" ht="12.75" customHeight="1" x14ac:dyDescent="0.15">
      <c r="A74" s="204"/>
      <c r="B74" s="211"/>
      <c r="C74" s="211"/>
      <c r="D74" s="203"/>
      <c r="E74" s="211"/>
      <c r="F74" s="203"/>
      <c r="G74" s="68"/>
      <c r="H74" s="74"/>
      <c r="I74" s="66"/>
      <c r="J74" s="200"/>
      <c r="K74" s="66"/>
      <c r="L74" s="201"/>
      <c r="M74" s="200"/>
      <c r="N74" s="201"/>
      <c r="O74" s="67"/>
      <c r="P74" s="67"/>
      <c r="Q74" s="67"/>
      <c r="R74" s="67"/>
    </row>
    <row r="75" spans="1:18" ht="12.75" customHeight="1" x14ac:dyDescent="0.15">
      <c r="A75" s="204">
        <v>36</v>
      </c>
      <c r="B75" s="211">
        <f>VLOOKUP(A75,[1]U14BSL!$B$34:$E$79,2,0)</f>
        <v>3604992</v>
      </c>
      <c r="C75" s="211" t="str">
        <f>VLOOKUP(A75,[1]U14BSL!$B$34:$E$79,3,0)</f>
        <v>宗田　佳真</v>
      </c>
      <c r="D75" s="203" t="s">
        <v>63</v>
      </c>
      <c r="E75" s="211" t="str">
        <f>VLOOKUP(A75,[1]U14BSL!$B$34:$E$79,4,0)</f>
        <v>ＮＪＴＣ</v>
      </c>
      <c r="F75" s="203" t="s">
        <v>66</v>
      </c>
      <c r="G75" s="70"/>
      <c r="H75" s="65"/>
      <c r="I75" s="200"/>
      <c r="J75" s="200"/>
      <c r="K75" s="66"/>
      <c r="L75" s="201"/>
      <c r="M75" s="200"/>
      <c r="N75" s="201"/>
      <c r="O75" s="67"/>
      <c r="P75" s="67"/>
      <c r="Q75" s="67"/>
      <c r="R75" s="67"/>
    </row>
    <row r="76" spans="1:18" ht="12.75" customHeight="1" x14ac:dyDescent="0.15">
      <c r="A76" s="204"/>
      <c r="B76" s="211"/>
      <c r="C76" s="211"/>
      <c r="D76" s="203"/>
      <c r="E76" s="211"/>
      <c r="F76" s="203"/>
      <c r="H76" s="65"/>
      <c r="I76" s="200"/>
      <c r="J76" s="200"/>
      <c r="K76" s="66"/>
      <c r="L76" s="201"/>
      <c r="M76" s="200"/>
      <c r="N76" s="201"/>
      <c r="O76" s="67"/>
      <c r="P76" s="67"/>
      <c r="Q76" s="67"/>
      <c r="R76" s="67"/>
    </row>
    <row r="77" spans="1:18" x14ac:dyDescent="0.15">
      <c r="A77" s="204">
        <v>37</v>
      </c>
      <c r="B77" s="211">
        <f>VLOOKUP(A77,[1]U14BSL!$B$34:$E$79,2,0)</f>
        <v>3604732</v>
      </c>
      <c r="C77" s="211" t="str">
        <f>VLOOKUP(A77,[1]U14BSL!$B$34:$E$79,3,0)</f>
        <v>竹島　光一</v>
      </c>
      <c r="D77" s="203" t="s">
        <v>188</v>
      </c>
      <c r="E77" s="211" t="str">
        <f>VLOOKUP(A77,[1]U14BSL!$B$34:$E$79,4,0)</f>
        <v>ＫＣＪＴＡ</v>
      </c>
      <c r="F77" s="203" t="s">
        <v>9</v>
      </c>
      <c r="G77" s="64"/>
      <c r="H77" s="65"/>
      <c r="I77" s="200"/>
      <c r="J77" s="57"/>
      <c r="K77" s="57"/>
      <c r="L77" s="201"/>
      <c r="M77" s="200"/>
      <c r="N77" s="201"/>
      <c r="O77" s="67"/>
      <c r="P77" s="67"/>
      <c r="Q77" s="66"/>
      <c r="R77" s="67"/>
    </row>
    <row r="78" spans="1:18" x14ac:dyDescent="0.15">
      <c r="A78" s="204"/>
      <c r="B78" s="211"/>
      <c r="C78" s="211"/>
      <c r="D78" s="203"/>
      <c r="E78" s="211"/>
      <c r="F78" s="203"/>
      <c r="G78" s="68"/>
      <c r="H78" s="69"/>
      <c r="I78" s="200"/>
      <c r="J78" s="57"/>
      <c r="K78" s="57"/>
      <c r="L78" s="201"/>
      <c r="M78" s="200"/>
      <c r="N78" s="201"/>
      <c r="O78" s="67"/>
      <c r="P78" s="67"/>
      <c r="Q78" s="66"/>
      <c r="R78" s="67"/>
    </row>
    <row r="79" spans="1:18" x14ac:dyDescent="0.15">
      <c r="A79" s="204">
        <v>38</v>
      </c>
      <c r="B79" s="211">
        <f>VLOOKUP(A79,[1]U14BSL!$B$34:$E$79,2,0)</f>
        <v>3604733</v>
      </c>
      <c r="C79" s="211" t="str">
        <f>VLOOKUP(A79,[1]U14BSL!$B$34:$E$79,3,0)</f>
        <v>相沢　太郎</v>
      </c>
      <c r="D79" s="203" t="s">
        <v>188</v>
      </c>
      <c r="E79" s="211" t="str">
        <f>VLOOKUP(A79,[1]U14BSL!$B$34:$E$79,4,0)</f>
        <v>Ｆｕｎ　ｔｏ　Ｔｅｎｎｉｓ</v>
      </c>
      <c r="F79" s="203" t="s">
        <v>15</v>
      </c>
      <c r="G79" s="70"/>
      <c r="H79" s="65"/>
      <c r="I79" s="75"/>
      <c r="J79" s="200"/>
      <c r="K79" s="66"/>
      <c r="L79" s="201"/>
      <c r="M79" s="200"/>
      <c r="N79" s="201"/>
      <c r="O79" s="67"/>
      <c r="P79" s="67"/>
      <c r="Q79" s="67"/>
      <c r="R79" s="67"/>
    </row>
    <row r="80" spans="1:18" x14ac:dyDescent="0.15">
      <c r="A80" s="204"/>
      <c r="B80" s="211"/>
      <c r="C80" s="211"/>
      <c r="D80" s="203"/>
      <c r="E80" s="211"/>
      <c r="F80" s="203"/>
      <c r="H80" s="66"/>
      <c r="I80" s="69"/>
      <c r="J80" s="200"/>
      <c r="K80" s="66"/>
      <c r="L80" s="201"/>
      <c r="M80" s="200"/>
      <c r="N80" s="201"/>
      <c r="O80" s="67"/>
      <c r="P80" s="67"/>
      <c r="Q80" s="67"/>
      <c r="R80" s="67"/>
    </row>
    <row r="81" spans="1:18" x14ac:dyDescent="0.15">
      <c r="A81" s="204">
        <v>39</v>
      </c>
      <c r="B81" s="211">
        <f>VLOOKUP(A81,[1]U14BSL!$B$34:$E$79,2,0)</f>
        <v>3604897</v>
      </c>
      <c r="C81" s="211" t="str">
        <f>VLOOKUP(A81,[1]U14BSL!$B$34:$E$79,3,0)</f>
        <v>本間　暖基</v>
      </c>
      <c r="D81" s="203" t="s">
        <v>8</v>
      </c>
      <c r="E81" s="211" t="str">
        <f>VLOOKUP(A81,[1]U14BSL!$B$34:$E$79,4,0)</f>
        <v>ＪＡＣ</v>
      </c>
      <c r="F81" s="203" t="s">
        <v>15</v>
      </c>
      <c r="G81" s="64"/>
      <c r="H81" s="72"/>
      <c r="I81" s="66"/>
      <c r="J81" s="200"/>
      <c r="K81" s="66"/>
      <c r="L81" s="201"/>
      <c r="M81" s="200"/>
      <c r="N81" s="201"/>
      <c r="O81" s="67"/>
      <c r="P81" s="67"/>
      <c r="Q81" s="67"/>
      <c r="R81" s="67"/>
    </row>
    <row r="82" spans="1:18" x14ac:dyDescent="0.15">
      <c r="A82" s="204"/>
      <c r="B82" s="211"/>
      <c r="C82" s="211"/>
      <c r="D82" s="203"/>
      <c r="E82" s="211"/>
      <c r="F82" s="203"/>
      <c r="G82" s="68"/>
      <c r="H82" s="74"/>
      <c r="I82" s="66"/>
      <c r="J82" s="200"/>
      <c r="K82" s="66"/>
      <c r="L82" s="201"/>
      <c r="M82" s="200"/>
      <c r="N82" s="201"/>
      <c r="O82" s="67"/>
      <c r="P82" s="67"/>
      <c r="Q82" s="67"/>
      <c r="R82" s="67"/>
    </row>
    <row r="83" spans="1:18" x14ac:dyDescent="0.15">
      <c r="A83" s="204">
        <v>40</v>
      </c>
      <c r="B83" s="211">
        <f>VLOOKUP(A83,[1]U14BSL!$B$34:$E$79,2,0)</f>
        <v>3604844</v>
      </c>
      <c r="C83" s="211" t="str">
        <f>VLOOKUP(A83,[1]U14BSL!$B$34:$E$79,3,0)</f>
        <v>山本　叶人</v>
      </c>
      <c r="D83" s="203" t="s">
        <v>5</v>
      </c>
      <c r="E83" s="211" t="str">
        <f>VLOOKUP(A83,[1]U14BSL!$B$34:$E$79,4,0)</f>
        <v>ＴＰ波崎</v>
      </c>
      <c r="F83" s="203" t="s">
        <v>6</v>
      </c>
      <c r="G83" s="70"/>
      <c r="H83" s="65"/>
      <c r="I83" s="200"/>
      <c r="J83" s="200"/>
      <c r="K83" s="66"/>
      <c r="L83" s="201"/>
      <c r="M83" s="200"/>
      <c r="N83" s="201"/>
      <c r="O83" s="67"/>
      <c r="P83" s="67"/>
      <c r="Q83" s="67"/>
      <c r="R83" s="67"/>
    </row>
    <row r="84" spans="1:18" x14ac:dyDescent="0.15">
      <c r="A84" s="204"/>
      <c r="B84" s="211"/>
      <c r="C84" s="211"/>
      <c r="D84" s="203"/>
      <c r="E84" s="211"/>
      <c r="F84" s="203"/>
      <c r="H84" s="65"/>
      <c r="I84" s="200"/>
      <c r="J84" s="200"/>
      <c r="K84" s="66"/>
      <c r="L84" s="201"/>
      <c r="M84" s="200"/>
      <c r="N84" s="201"/>
      <c r="O84" s="67"/>
      <c r="P84" s="67"/>
      <c r="Q84" s="67"/>
      <c r="R84" s="67"/>
    </row>
    <row r="85" spans="1:18" x14ac:dyDescent="0.15">
      <c r="A85" s="204">
        <v>41</v>
      </c>
      <c r="B85" s="211">
        <f>VLOOKUP(A85,[1]U14BSL!$B$34:$E$79,2,0)</f>
        <v>3604884</v>
      </c>
      <c r="C85" s="211" t="str">
        <f>VLOOKUP(A85,[1]U14BSL!$B$34:$E$79,3,0)</f>
        <v>宮川　嵩麻</v>
      </c>
      <c r="D85" s="203" t="s">
        <v>5</v>
      </c>
      <c r="E85" s="211" t="str">
        <f>VLOOKUP(A85,[1]U14BSL!$B$34:$E$79,4,0)</f>
        <v>神栖ＴＩ－Ｃｕｂｅ</v>
      </c>
      <c r="F85" s="203" t="s">
        <v>6</v>
      </c>
      <c r="G85" s="64"/>
      <c r="H85" s="65"/>
      <c r="I85" s="200"/>
      <c r="J85" s="57"/>
      <c r="K85" s="57"/>
      <c r="L85" s="201"/>
      <c r="M85" s="200"/>
      <c r="N85" s="201"/>
      <c r="O85" s="67"/>
      <c r="P85" s="67"/>
      <c r="Q85" s="67"/>
      <c r="R85" s="67"/>
    </row>
    <row r="86" spans="1:18" x14ac:dyDescent="0.15">
      <c r="A86" s="204"/>
      <c r="B86" s="211"/>
      <c r="C86" s="211"/>
      <c r="D86" s="203"/>
      <c r="E86" s="211"/>
      <c r="F86" s="203"/>
      <c r="G86" s="68"/>
      <c r="H86" s="69"/>
      <c r="I86" s="200"/>
      <c r="J86" s="66"/>
      <c r="K86" s="66"/>
      <c r="L86" s="201"/>
      <c r="M86" s="200"/>
      <c r="N86" s="201"/>
      <c r="O86" s="67"/>
      <c r="P86" s="67"/>
      <c r="Q86" s="67"/>
      <c r="R86" s="67"/>
    </row>
    <row r="87" spans="1:18" x14ac:dyDescent="0.15">
      <c r="A87" s="204">
        <v>42</v>
      </c>
      <c r="B87" s="211">
        <f>VLOOKUP(A87,[1]U14BSL!$B$34:$E$79,2,0)</f>
        <v>3604975</v>
      </c>
      <c r="C87" s="211" t="str">
        <f>VLOOKUP(A87,[1]U14BSL!$B$34:$E$79,3,0)</f>
        <v>関口　雄斗</v>
      </c>
      <c r="D87" s="203" t="s">
        <v>8</v>
      </c>
      <c r="E87" s="211" t="str">
        <f>VLOOKUP(A87,[1]U14BSL!$B$34:$E$79,4,0)</f>
        <v>ＮＪＴＣ</v>
      </c>
      <c r="F87" s="203" t="s">
        <v>6</v>
      </c>
      <c r="G87" s="70"/>
      <c r="H87" s="65"/>
      <c r="I87" s="75"/>
      <c r="J87" s="200"/>
      <c r="K87" s="66"/>
      <c r="L87" s="201"/>
      <c r="M87" s="200"/>
      <c r="N87" s="201"/>
      <c r="O87" s="67"/>
      <c r="P87" s="67"/>
      <c r="Q87" s="67"/>
      <c r="R87" s="67"/>
    </row>
    <row r="88" spans="1:18" x14ac:dyDescent="0.15">
      <c r="A88" s="204"/>
      <c r="B88" s="211"/>
      <c r="C88" s="211"/>
      <c r="D88" s="203"/>
      <c r="E88" s="211"/>
      <c r="F88" s="203"/>
      <c r="H88" s="66"/>
      <c r="I88" s="69"/>
      <c r="J88" s="200"/>
      <c r="K88" s="66"/>
      <c r="L88" s="201"/>
      <c r="M88" s="200"/>
      <c r="N88" s="201"/>
      <c r="O88" s="67"/>
      <c r="P88" s="67"/>
      <c r="Q88" s="67"/>
      <c r="R88" s="67"/>
    </row>
    <row r="89" spans="1:18" x14ac:dyDescent="0.15">
      <c r="A89" s="204">
        <v>43</v>
      </c>
      <c r="B89" s="211">
        <f>VLOOKUP(A89,[1]U14BSL!$B$34:$E$79,2,0)</f>
        <v>3604986</v>
      </c>
      <c r="C89" s="211" t="str">
        <f>VLOOKUP(A89,[1]U14BSL!$B$34:$E$79,3,0)</f>
        <v>岩田　和真</v>
      </c>
      <c r="D89" s="203" t="s">
        <v>5</v>
      </c>
      <c r="E89" s="211" t="str">
        <f>VLOOKUP(A89,[1]U14BSL!$B$34:$E$79,4,0)</f>
        <v>ＫＣＪＴＡ</v>
      </c>
      <c r="F89" s="203" t="s">
        <v>15</v>
      </c>
      <c r="G89" s="64"/>
      <c r="H89" s="72"/>
      <c r="I89" s="66"/>
      <c r="J89" s="200"/>
      <c r="K89" s="66"/>
      <c r="L89" s="201"/>
      <c r="M89" s="200"/>
      <c r="N89" s="201"/>
      <c r="O89" s="67"/>
      <c r="P89" s="67"/>
      <c r="Q89" s="67"/>
      <c r="R89" s="67"/>
    </row>
    <row r="90" spans="1:18" x14ac:dyDescent="0.15">
      <c r="A90" s="204"/>
      <c r="B90" s="211"/>
      <c r="C90" s="211"/>
      <c r="D90" s="203"/>
      <c r="E90" s="211"/>
      <c r="F90" s="203"/>
      <c r="G90" s="68"/>
      <c r="H90" s="74"/>
      <c r="I90" s="66"/>
      <c r="J90" s="200"/>
      <c r="K90" s="66"/>
      <c r="L90" s="201"/>
      <c r="M90" s="200"/>
      <c r="N90" s="201"/>
      <c r="O90" s="67"/>
      <c r="P90" s="67"/>
      <c r="Q90" s="67"/>
      <c r="R90" s="67"/>
    </row>
    <row r="91" spans="1:18" x14ac:dyDescent="0.15">
      <c r="A91" s="204">
        <v>44</v>
      </c>
      <c r="B91" s="211">
        <f>VLOOKUP(A91,[1]U14BSL!$B$34:$E$79,2,0)</f>
        <v>3604695</v>
      </c>
      <c r="C91" s="211" t="str">
        <f>VLOOKUP(A91,[1]U14BSL!$B$34:$E$79,3,0)</f>
        <v>井野　光</v>
      </c>
      <c r="D91" s="203" t="s">
        <v>5</v>
      </c>
      <c r="E91" s="211" t="str">
        <f>VLOOKUP(A91,[1]U14BSL!$B$34:$E$79,4,0)</f>
        <v>東洋大牛久中</v>
      </c>
      <c r="F91" s="203" t="s">
        <v>6</v>
      </c>
      <c r="G91" s="70"/>
      <c r="H91" s="65"/>
      <c r="I91" s="200"/>
      <c r="J91" s="200"/>
      <c r="K91" s="66"/>
      <c r="L91" s="201"/>
      <c r="M91" s="200"/>
      <c r="N91" s="201"/>
      <c r="O91" s="67"/>
      <c r="P91" s="67"/>
      <c r="Q91" s="67"/>
      <c r="R91" s="67"/>
    </row>
    <row r="92" spans="1:18" x14ac:dyDescent="0.15">
      <c r="A92" s="204"/>
      <c r="B92" s="211"/>
      <c r="C92" s="211"/>
      <c r="D92" s="203"/>
      <c r="E92" s="211"/>
      <c r="F92" s="203"/>
      <c r="H92" s="65"/>
      <c r="I92" s="200"/>
      <c r="J92" s="200"/>
      <c r="K92" s="66"/>
      <c r="L92" s="201"/>
      <c r="M92" s="200"/>
      <c r="N92" s="201"/>
      <c r="O92" s="67"/>
      <c r="P92" s="67"/>
      <c r="Q92" s="67"/>
      <c r="R92" s="67"/>
    </row>
    <row r="93" spans="1:18" x14ac:dyDescent="0.15">
      <c r="A93" s="204">
        <v>45</v>
      </c>
      <c r="B93" s="211">
        <f>VLOOKUP(A93,[1]U14BSL!$B$34:$E$79,2,0)</f>
        <v>3604800</v>
      </c>
      <c r="C93" s="211" t="str">
        <f>VLOOKUP(A93,[1]U14BSL!$B$34:$E$79,3,0)</f>
        <v>桜井　明日翔</v>
      </c>
      <c r="D93" s="203" t="s">
        <v>188</v>
      </c>
      <c r="E93" s="211" t="str">
        <f>VLOOKUP(A93,[1]U14BSL!$B$34:$E$79,4,0)</f>
        <v>守谷ＴＣ</v>
      </c>
      <c r="F93" s="203" t="s">
        <v>15</v>
      </c>
      <c r="H93" s="65"/>
      <c r="I93" s="200"/>
      <c r="J93" s="200"/>
      <c r="K93" s="66"/>
      <c r="L93" s="201"/>
      <c r="M93" s="200"/>
      <c r="N93" s="201"/>
      <c r="O93" s="67"/>
      <c r="P93" s="67"/>
      <c r="Q93" s="67"/>
      <c r="R93" s="67"/>
    </row>
    <row r="94" spans="1:18" x14ac:dyDescent="0.15">
      <c r="A94" s="204"/>
      <c r="B94" s="211"/>
      <c r="C94" s="211"/>
      <c r="D94" s="203"/>
      <c r="E94" s="211"/>
      <c r="F94" s="203"/>
      <c r="G94" s="68"/>
      <c r="H94" s="69"/>
      <c r="I94" s="200"/>
      <c r="J94" s="200"/>
      <c r="K94" s="66"/>
      <c r="L94" s="201"/>
      <c r="M94" s="200"/>
      <c r="N94" s="201"/>
      <c r="O94" s="67"/>
      <c r="P94" s="67"/>
      <c r="Q94" s="67"/>
      <c r="R94" s="67"/>
    </row>
    <row r="95" spans="1:18" ht="12.75" customHeight="1" x14ac:dyDescent="0.15">
      <c r="A95" s="204">
        <v>46</v>
      </c>
      <c r="B95" s="211">
        <f>VLOOKUP(A95,[1]U14BSL!$B$34:$E$79,2,0)</f>
        <v>3604943</v>
      </c>
      <c r="C95" s="211" t="str">
        <f>VLOOKUP(A95,[1]U14BSL!$B$34:$E$79,3,0)</f>
        <v>青木　綸音</v>
      </c>
      <c r="D95" s="203" t="s">
        <v>172</v>
      </c>
      <c r="E95" s="211" t="str">
        <f>VLOOKUP(A95,[1]U14BSL!$B$34:$E$79,4,0)</f>
        <v>ＮＪＴＣ</v>
      </c>
      <c r="F95" s="203" t="s">
        <v>15</v>
      </c>
      <c r="G95" s="70"/>
      <c r="H95" s="71"/>
      <c r="I95" s="66"/>
      <c r="J95" s="200"/>
      <c r="K95" s="66"/>
      <c r="L95" s="201"/>
      <c r="M95" s="200"/>
      <c r="N95" s="201"/>
      <c r="O95" s="67"/>
      <c r="P95" s="67"/>
      <c r="Q95" s="67"/>
      <c r="R95" s="67"/>
    </row>
    <row r="96" spans="1:18" ht="12.75" customHeight="1" x14ac:dyDescent="0.15">
      <c r="A96" s="204"/>
      <c r="B96" s="211"/>
      <c r="C96" s="211"/>
      <c r="D96" s="203"/>
      <c r="E96" s="211"/>
      <c r="F96" s="203"/>
      <c r="H96" s="72"/>
      <c r="I96" s="73"/>
      <c r="J96" s="200"/>
      <c r="K96" s="66"/>
      <c r="L96" s="201"/>
      <c r="M96" s="200"/>
      <c r="N96" s="201"/>
      <c r="O96" s="67"/>
      <c r="P96" s="67"/>
      <c r="Q96" s="67"/>
      <c r="R96" s="67"/>
    </row>
    <row r="97" spans="1:18" ht="12.75" customHeight="1" x14ac:dyDescent="0.15">
      <c r="A97" s="204">
        <v>47</v>
      </c>
      <c r="B97" s="211">
        <f>VLOOKUP(A97,[1]U14BSL!$B$34:$E$79,2,0)</f>
        <v>3604952</v>
      </c>
      <c r="C97" s="211" t="str">
        <f>VLOOKUP(A97,[1]U14BSL!$B$34:$E$79,3,0)</f>
        <v>高橋　琉太朗</v>
      </c>
      <c r="D97" s="203" t="s">
        <v>5</v>
      </c>
      <c r="E97" s="211" t="str">
        <f>VLOOKUP(A97,[1]U14BSL!$B$34:$E$79,4,0)</f>
        <v>ＮＪＴＣ</v>
      </c>
      <c r="F97" s="203" t="s">
        <v>157</v>
      </c>
      <c r="G97" s="64"/>
      <c r="H97" s="72"/>
      <c r="I97" s="66"/>
      <c r="J97" s="200"/>
      <c r="K97" s="66"/>
      <c r="L97" s="201"/>
      <c r="M97" s="200"/>
      <c r="N97" s="201"/>
      <c r="O97" s="67"/>
      <c r="P97" s="67"/>
      <c r="Q97" s="67"/>
      <c r="R97" s="67"/>
    </row>
    <row r="98" spans="1:18" ht="12.75" customHeight="1" x14ac:dyDescent="0.15">
      <c r="A98" s="204"/>
      <c r="B98" s="211"/>
      <c r="C98" s="211"/>
      <c r="D98" s="203"/>
      <c r="E98" s="211"/>
      <c r="F98" s="203"/>
      <c r="G98" s="68"/>
      <c r="H98" s="74"/>
      <c r="I98" s="66"/>
      <c r="J98" s="200"/>
      <c r="K98" s="66"/>
      <c r="L98" s="201"/>
      <c r="M98" s="200"/>
      <c r="N98" s="201"/>
      <c r="O98" s="67"/>
      <c r="P98" s="67"/>
      <c r="Q98" s="67"/>
      <c r="R98" s="67"/>
    </row>
    <row r="99" spans="1:18" ht="12.75" customHeight="1" x14ac:dyDescent="0.15">
      <c r="A99" s="204">
        <v>48</v>
      </c>
      <c r="B99" s="211">
        <f>VLOOKUP(A99,[1]U14BSL!$B$34:$E$79,2,0)</f>
        <v>3604982</v>
      </c>
      <c r="C99" s="211" t="str">
        <f>VLOOKUP(A99,[1]U14BSL!$B$34:$E$79,3,0)</f>
        <v>保立　松太</v>
      </c>
      <c r="D99" s="203" t="s">
        <v>139</v>
      </c>
      <c r="E99" s="211" t="str">
        <f>VLOOKUP(A99,[1]U14BSL!$B$34:$E$79,4,0)</f>
        <v>ＴＰ波崎</v>
      </c>
      <c r="F99" s="203" t="s">
        <v>15</v>
      </c>
      <c r="G99" s="70"/>
      <c r="H99" s="65"/>
      <c r="I99" s="200"/>
      <c r="J99" s="200"/>
      <c r="K99" s="66"/>
      <c r="L99" s="201"/>
      <c r="M99" s="200"/>
      <c r="N99" s="201"/>
      <c r="O99" s="67"/>
      <c r="P99" s="67"/>
      <c r="Q99" s="200"/>
      <c r="R99" s="67"/>
    </row>
    <row r="100" spans="1:18" ht="12.75" customHeight="1" x14ac:dyDescent="0.15">
      <c r="A100" s="204"/>
      <c r="B100" s="211"/>
      <c r="C100" s="211"/>
      <c r="D100" s="203"/>
      <c r="E100" s="211"/>
      <c r="F100" s="203"/>
      <c r="H100" s="65"/>
      <c r="I100" s="200"/>
      <c r="J100" s="200"/>
      <c r="K100" s="66"/>
      <c r="L100" s="201"/>
      <c r="M100" s="200"/>
      <c r="N100" s="201"/>
      <c r="O100" s="67"/>
      <c r="P100" s="67"/>
      <c r="Q100" s="200"/>
      <c r="R100" s="67"/>
    </row>
  </sheetData>
  <mergeCells count="419"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  <mergeCell ref="J7:J10"/>
    <mergeCell ref="A9:A10"/>
    <mergeCell ref="B9:B10"/>
    <mergeCell ref="C9:C10"/>
    <mergeCell ref="D9:D10"/>
    <mergeCell ref="E9:E10"/>
    <mergeCell ref="F9:F10"/>
    <mergeCell ref="B7:C8"/>
    <mergeCell ref="A7:A8"/>
    <mergeCell ref="D7:D8"/>
    <mergeCell ref="E7:E8"/>
    <mergeCell ref="F7:F8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15:J18"/>
    <mergeCell ref="A17:A18"/>
    <mergeCell ref="B17:B18"/>
    <mergeCell ref="C17:C18"/>
    <mergeCell ref="D17:D18"/>
    <mergeCell ref="E17:E18"/>
    <mergeCell ref="F17:F18"/>
    <mergeCell ref="B15:C16"/>
    <mergeCell ref="A15:A16"/>
    <mergeCell ref="D15:D16"/>
    <mergeCell ref="E15:E16"/>
    <mergeCell ref="F15:F16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23:J26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A31:A32"/>
    <mergeCell ref="B31:B32"/>
    <mergeCell ref="C31:C32"/>
    <mergeCell ref="D31:D32"/>
    <mergeCell ref="E31:E32"/>
    <mergeCell ref="F31:F3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B41:B42"/>
    <mergeCell ref="C41:C42"/>
    <mergeCell ref="D41:D42"/>
    <mergeCell ref="E41:E42"/>
    <mergeCell ref="F41:F42"/>
    <mergeCell ref="L41:L42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9:A50"/>
    <mergeCell ref="B49:B50"/>
    <mergeCell ref="C49:C50"/>
    <mergeCell ref="D49:D50"/>
    <mergeCell ref="E49:E50"/>
    <mergeCell ref="F49:F50"/>
    <mergeCell ref="I53:I54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A77:A78"/>
    <mergeCell ref="B77:B78"/>
    <mergeCell ref="C77:C78"/>
    <mergeCell ref="D77:D78"/>
    <mergeCell ref="E77:E78"/>
    <mergeCell ref="F77:F78"/>
    <mergeCell ref="I77:I78"/>
    <mergeCell ref="L77:L78"/>
    <mergeCell ref="M77:M78"/>
    <mergeCell ref="N77:N78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N79:N80"/>
    <mergeCell ref="A81:A82"/>
    <mergeCell ref="B81:B82"/>
    <mergeCell ref="C81:C82"/>
    <mergeCell ref="D81:D82"/>
    <mergeCell ref="E81:E82"/>
    <mergeCell ref="F81:F82"/>
    <mergeCell ref="L81:L82"/>
    <mergeCell ref="M81:M82"/>
    <mergeCell ref="N81:N82"/>
    <mergeCell ref="A83:A84"/>
    <mergeCell ref="B83:B84"/>
    <mergeCell ref="C83:C84"/>
    <mergeCell ref="D83:D84"/>
    <mergeCell ref="E83:E84"/>
    <mergeCell ref="F83:F84"/>
    <mergeCell ref="I83:I84"/>
    <mergeCell ref="J83:J84"/>
    <mergeCell ref="L83:L84"/>
    <mergeCell ref="M83:M84"/>
    <mergeCell ref="N83:N84"/>
    <mergeCell ref="A85:A86"/>
    <mergeCell ref="B85:B86"/>
    <mergeCell ref="C85:C86"/>
    <mergeCell ref="D85:D86"/>
    <mergeCell ref="E85:E86"/>
    <mergeCell ref="F85:F86"/>
    <mergeCell ref="I85:I86"/>
    <mergeCell ref="L85:L86"/>
    <mergeCell ref="M85:M86"/>
    <mergeCell ref="N85:N86"/>
    <mergeCell ref="A87:A88"/>
    <mergeCell ref="B87:B88"/>
    <mergeCell ref="C87:C88"/>
    <mergeCell ref="D87:D88"/>
    <mergeCell ref="E87:E88"/>
    <mergeCell ref="F87:F88"/>
    <mergeCell ref="J87:J90"/>
    <mergeCell ref="L87:L88"/>
    <mergeCell ref="M87:M88"/>
    <mergeCell ref="N87:N88"/>
    <mergeCell ref="A89:A90"/>
    <mergeCell ref="B89:B90"/>
    <mergeCell ref="C89:C90"/>
    <mergeCell ref="D89:D90"/>
    <mergeCell ref="E89:E90"/>
    <mergeCell ref="F89:F90"/>
    <mergeCell ref="L89:L90"/>
    <mergeCell ref="M89:M90"/>
    <mergeCell ref="N89:N90"/>
    <mergeCell ref="A91:A92"/>
    <mergeCell ref="B91:B92"/>
    <mergeCell ref="C91:C92"/>
    <mergeCell ref="D91:D92"/>
    <mergeCell ref="E91:E92"/>
    <mergeCell ref="F91:F92"/>
    <mergeCell ref="I91:I92"/>
    <mergeCell ref="J91:J94"/>
    <mergeCell ref="L91:L92"/>
    <mergeCell ref="M91:M92"/>
    <mergeCell ref="N91:N92"/>
    <mergeCell ref="A93:A94"/>
    <mergeCell ref="B93:B94"/>
    <mergeCell ref="C93:C94"/>
    <mergeCell ref="D93:D94"/>
    <mergeCell ref="E93:E94"/>
    <mergeCell ref="M95:M96"/>
    <mergeCell ref="N95:N96"/>
    <mergeCell ref="A97:A98"/>
    <mergeCell ref="B97:B98"/>
    <mergeCell ref="C97:C98"/>
    <mergeCell ref="D97:D98"/>
    <mergeCell ref="E97:E98"/>
    <mergeCell ref="F93:F94"/>
    <mergeCell ref="I93:I94"/>
    <mergeCell ref="L93:L94"/>
    <mergeCell ref="M93:M94"/>
    <mergeCell ref="N93:N94"/>
    <mergeCell ref="A95:A96"/>
    <mergeCell ref="B95:B96"/>
    <mergeCell ref="C95:C96"/>
    <mergeCell ref="D95:D96"/>
    <mergeCell ref="E95:E96"/>
    <mergeCell ref="A99:A100"/>
    <mergeCell ref="B99:B100"/>
    <mergeCell ref="C99:C100"/>
    <mergeCell ref="D99:D100"/>
    <mergeCell ref="E99:E100"/>
    <mergeCell ref="F99:F100"/>
    <mergeCell ref="F95:F96"/>
    <mergeCell ref="J95:J98"/>
    <mergeCell ref="L95:L96"/>
    <mergeCell ref="I99:I100"/>
    <mergeCell ref="J99:J100"/>
    <mergeCell ref="L99:L100"/>
    <mergeCell ref="M99:M100"/>
    <mergeCell ref="N99:N100"/>
    <mergeCell ref="Q99:Q100"/>
    <mergeCell ref="F97:F98"/>
    <mergeCell ref="L97:L98"/>
    <mergeCell ref="M97:M98"/>
    <mergeCell ref="N97:N98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view="pageBreakPreview" zoomScaleNormal="100" zoomScaleSheetLayoutView="100" workbookViewId="0"/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14.25" customHeight="1" x14ac:dyDescent="0.15">
      <c r="A1" s="186" t="s">
        <v>263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86" t="s">
        <v>53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86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24"/>
      <c r="C4" s="24"/>
      <c r="D4" s="25"/>
      <c r="E4" s="24"/>
      <c r="F4" s="25"/>
      <c r="G4" s="4">
        <v>1</v>
      </c>
      <c r="H4" s="5" t="s">
        <v>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 x14ac:dyDescent="0.15">
      <c r="A5" s="190">
        <v>1</v>
      </c>
      <c r="B5" s="211">
        <f>VLOOKUP(A5,[1]U14BSL!$B$2:$E$33,2,0)</f>
        <v>3604658</v>
      </c>
      <c r="C5" s="211" t="str">
        <f>VLOOKUP(A5,[1]U14BSL!$B$2:$E$33,3,0)</f>
        <v>天木　絃人</v>
      </c>
      <c r="D5" s="203" t="s">
        <v>5</v>
      </c>
      <c r="E5" s="211" t="str">
        <f>VLOOKUP(A5,[1]U14BSL!$B$2:$E$33,4,0)</f>
        <v>ＮＪＴＣ</v>
      </c>
      <c r="F5" s="203" t="s">
        <v>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190"/>
      <c r="B6" s="211"/>
      <c r="C6" s="211"/>
      <c r="D6" s="203"/>
      <c r="E6" s="211"/>
      <c r="F6" s="203"/>
      <c r="G6" s="11"/>
      <c r="H6" s="12"/>
      <c r="I6" s="13"/>
      <c r="J6" s="13"/>
      <c r="K6" s="13"/>
      <c r="L6" s="13"/>
      <c r="M6" s="4"/>
    </row>
    <row r="7" spans="1:13" ht="12" customHeight="1" x14ac:dyDescent="0.15">
      <c r="A7" s="190">
        <v>2</v>
      </c>
      <c r="B7" s="211" t="str">
        <f>VLOOKUP(A7,[1]U14BSL!$B$2:$E$33,2,0)</f>
        <v>Q10</v>
      </c>
      <c r="C7" s="211"/>
      <c r="D7" s="203" t="s">
        <v>5</v>
      </c>
      <c r="E7" s="211"/>
      <c r="F7" s="203" t="s">
        <v>6</v>
      </c>
      <c r="G7" s="14"/>
      <c r="H7" s="15"/>
      <c r="I7" s="13"/>
      <c r="J7" s="13"/>
      <c r="K7" s="13"/>
      <c r="L7" s="13"/>
      <c r="M7" s="4"/>
    </row>
    <row r="8" spans="1:13" ht="12" customHeight="1" x14ac:dyDescent="0.15">
      <c r="A8" s="190"/>
      <c r="B8" s="211"/>
      <c r="C8" s="211"/>
      <c r="D8" s="203"/>
      <c r="E8" s="211"/>
      <c r="F8" s="203"/>
      <c r="G8" s="4"/>
      <c r="H8" s="16"/>
      <c r="I8" s="12"/>
      <c r="J8" s="13"/>
      <c r="K8" s="13"/>
      <c r="L8" s="13"/>
      <c r="M8" s="4"/>
    </row>
    <row r="9" spans="1:13" ht="12" customHeight="1" x14ac:dyDescent="0.15">
      <c r="A9" s="190">
        <v>3</v>
      </c>
      <c r="B9" s="211">
        <f>VLOOKUP(A9,[1]U14BSL!$B$2:$E$33,2,0)</f>
        <v>3604769</v>
      </c>
      <c r="C9" s="211" t="str">
        <f>VLOOKUP(A9,[1]U14BSL!$B$2:$E$33,3,0)</f>
        <v>中川　海月</v>
      </c>
      <c r="D9" s="203" t="s">
        <v>5</v>
      </c>
      <c r="E9" s="211" t="str">
        <f>VLOOKUP(A9,[1]U14BSL!$B$2:$E$33,4,0)</f>
        <v>エースＴＡ</v>
      </c>
      <c r="F9" s="203" t="s">
        <v>6</v>
      </c>
      <c r="G9" s="10"/>
      <c r="H9" s="16"/>
      <c r="I9" s="15"/>
      <c r="J9" s="13"/>
      <c r="K9" s="13"/>
      <c r="L9" s="13"/>
      <c r="M9" s="4"/>
    </row>
    <row r="10" spans="1:13" ht="12" customHeight="1" x14ac:dyDescent="0.15">
      <c r="A10" s="190"/>
      <c r="B10" s="211"/>
      <c r="C10" s="211"/>
      <c r="D10" s="203"/>
      <c r="E10" s="211"/>
      <c r="F10" s="203"/>
      <c r="G10" s="11"/>
      <c r="H10" s="17"/>
      <c r="I10" s="16"/>
      <c r="J10" s="13"/>
      <c r="K10" s="13"/>
      <c r="L10" s="13"/>
      <c r="M10" s="4"/>
    </row>
    <row r="11" spans="1:13" ht="12" customHeight="1" x14ac:dyDescent="0.15">
      <c r="A11" s="190">
        <v>4</v>
      </c>
      <c r="B11" s="211" t="str">
        <f>VLOOKUP(A11,[1]U14BSL!$B$2:$E$33,2,0)</f>
        <v>Q8</v>
      </c>
      <c r="C11" s="211"/>
      <c r="D11" s="203" t="s">
        <v>5</v>
      </c>
      <c r="E11" s="211"/>
      <c r="F11" s="203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 x14ac:dyDescent="0.15">
      <c r="A12" s="190"/>
      <c r="B12" s="211"/>
      <c r="C12" s="211"/>
      <c r="D12" s="203"/>
      <c r="E12" s="211"/>
      <c r="F12" s="203"/>
      <c r="G12" s="4"/>
      <c r="H12" s="13"/>
      <c r="I12" s="16"/>
      <c r="J12" s="12"/>
      <c r="K12" s="13"/>
      <c r="L12" s="13"/>
      <c r="M12" s="4"/>
    </row>
    <row r="13" spans="1:13" ht="12" customHeight="1" x14ac:dyDescent="0.15">
      <c r="A13" s="190">
        <v>5</v>
      </c>
      <c r="B13" s="211" t="str">
        <f>VLOOKUP(A13,[1]U14BSL!$B$2:$E$33,2,0)</f>
        <v>Q2</v>
      </c>
      <c r="C13" s="211"/>
      <c r="D13" s="203" t="s">
        <v>5</v>
      </c>
      <c r="E13" s="211"/>
      <c r="F13" s="203" t="s">
        <v>6</v>
      </c>
      <c r="G13" s="10"/>
      <c r="H13" s="13"/>
      <c r="I13" s="16"/>
      <c r="J13" s="15"/>
      <c r="K13" s="13"/>
      <c r="L13" s="13"/>
      <c r="M13" s="4"/>
    </row>
    <row r="14" spans="1:13" ht="12" customHeight="1" x14ac:dyDescent="0.15">
      <c r="A14" s="190"/>
      <c r="B14" s="211"/>
      <c r="C14" s="211"/>
      <c r="D14" s="203"/>
      <c r="E14" s="211"/>
      <c r="F14" s="203"/>
      <c r="G14" s="11"/>
      <c r="H14" s="12"/>
      <c r="I14" s="16"/>
      <c r="J14" s="16"/>
      <c r="K14" s="13"/>
      <c r="L14" s="13"/>
      <c r="M14" s="4"/>
    </row>
    <row r="15" spans="1:13" ht="12" customHeight="1" x14ac:dyDescent="0.15">
      <c r="A15" s="190">
        <v>6</v>
      </c>
      <c r="B15" s="211" t="str">
        <f>VLOOKUP(A15,[1]U14BSL!$B$2:$E$33,2,0)</f>
        <v>Q5</v>
      </c>
      <c r="C15" s="211"/>
      <c r="D15" s="203" t="s">
        <v>5</v>
      </c>
      <c r="E15" s="211"/>
      <c r="F15" s="203" t="s">
        <v>6</v>
      </c>
      <c r="G15" s="14"/>
      <c r="H15" s="13"/>
      <c r="I15" s="18"/>
      <c r="J15" s="16"/>
      <c r="K15" s="13"/>
      <c r="L15" s="13"/>
      <c r="M15" s="4"/>
    </row>
    <row r="16" spans="1:13" ht="12" customHeight="1" x14ac:dyDescent="0.15">
      <c r="A16" s="190"/>
      <c r="B16" s="211"/>
      <c r="C16" s="211"/>
      <c r="D16" s="203"/>
      <c r="E16" s="211"/>
      <c r="F16" s="203"/>
      <c r="G16" s="4"/>
      <c r="H16" s="16"/>
      <c r="I16" s="17"/>
      <c r="J16" s="16"/>
      <c r="K16" s="13"/>
      <c r="L16" s="13"/>
      <c r="M16" s="4"/>
    </row>
    <row r="17" spans="1:13" ht="12" customHeight="1" x14ac:dyDescent="0.15">
      <c r="A17" s="190">
        <v>7</v>
      </c>
      <c r="B17" s="211">
        <f>VLOOKUP(A17,[1]U14BSL!$B$2:$E$33,2,0)</f>
        <v>3604674</v>
      </c>
      <c r="C17" s="211" t="str">
        <f>VLOOKUP(A17,[1]U14BSL!$B$2:$E$33,3,0)</f>
        <v>羽鳥　響</v>
      </c>
      <c r="D17" s="203" t="s">
        <v>5</v>
      </c>
      <c r="E17" s="211" t="str">
        <f>VLOOKUP(A17,[1]U14BSL!$B$2:$E$33,4,0)</f>
        <v>ＣＳＪ</v>
      </c>
      <c r="F17" s="203" t="s">
        <v>6</v>
      </c>
      <c r="G17" s="10"/>
      <c r="H17" s="16"/>
      <c r="I17" s="13"/>
      <c r="J17" s="16"/>
      <c r="K17" s="13"/>
      <c r="L17" s="13"/>
      <c r="M17" s="4"/>
    </row>
    <row r="18" spans="1:13" ht="12" customHeight="1" x14ac:dyDescent="0.15">
      <c r="A18" s="190"/>
      <c r="B18" s="211"/>
      <c r="C18" s="211"/>
      <c r="D18" s="203"/>
      <c r="E18" s="211"/>
      <c r="F18" s="203"/>
      <c r="G18" s="11"/>
      <c r="H18" s="17"/>
      <c r="I18" s="13"/>
      <c r="J18" s="16"/>
      <c r="K18" s="13"/>
      <c r="L18" s="13"/>
      <c r="M18" s="4"/>
    </row>
    <row r="19" spans="1:13" ht="12" customHeight="1" x14ac:dyDescent="0.15">
      <c r="A19" s="190">
        <v>8</v>
      </c>
      <c r="B19" s="211">
        <f>VLOOKUP(A19,[1]U14BSL!$B$2:$E$33,2,0)</f>
        <v>3604275</v>
      </c>
      <c r="C19" s="211" t="str">
        <f>VLOOKUP(A19,[1]U14BSL!$B$2:$E$33,3,0)</f>
        <v>塚本　駿太</v>
      </c>
      <c r="D19" s="203" t="s">
        <v>46</v>
      </c>
      <c r="E19" s="211" t="str">
        <f>VLOOKUP(A19,[1]U14BSL!$B$2:$E$33,4,0)</f>
        <v>神栖ＴＩ－Ｃｕｂｅ</v>
      </c>
      <c r="F19" s="203" t="s">
        <v>6</v>
      </c>
      <c r="G19" s="14"/>
      <c r="H19" s="13"/>
      <c r="I19" s="13"/>
      <c r="J19" s="16"/>
      <c r="K19" s="13"/>
      <c r="L19" s="13"/>
      <c r="M19" s="4"/>
    </row>
    <row r="20" spans="1:13" ht="12" customHeight="1" x14ac:dyDescent="0.15">
      <c r="A20" s="190"/>
      <c r="B20" s="211"/>
      <c r="C20" s="211"/>
      <c r="D20" s="203"/>
      <c r="E20" s="211"/>
      <c r="F20" s="203"/>
      <c r="G20" s="4"/>
      <c r="H20" s="13"/>
      <c r="I20" s="13"/>
      <c r="J20" s="16"/>
      <c r="K20" s="12"/>
      <c r="L20" s="13"/>
      <c r="M20" s="4"/>
    </row>
    <row r="21" spans="1:13" ht="12" customHeight="1" x14ac:dyDescent="0.15">
      <c r="A21" s="190">
        <v>9</v>
      </c>
      <c r="B21" s="211">
        <f>VLOOKUP(A21,[1]U14BSL!$B$2:$E$33,2,0)</f>
        <v>3604698</v>
      </c>
      <c r="C21" s="211" t="str">
        <f>VLOOKUP(A21,[1]U14BSL!$B$2:$E$33,3,0)</f>
        <v>中村　颯人</v>
      </c>
      <c r="D21" s="203" t="s">
        <v>5</v>
      </c>
      <c r="E21" s="211" t="str">
        <f>VLOOKUP(A21,[1]U14BSL!$B$2:$E$33,4,0)</f>
        <v>エースＴＡ</v>
      </c>
      <c r="F21" s="203" t="s">
        <v>6</v>
      </c>
      <c r="G21" s="10"/>
      <c r="H21" s="13"/>
      <c r="I21" s="13"/>
      <c r="J21" s="16"/>
      <c r="K21" s="15"/>
      <c r="L21" s="13"/>
      <c r="M21" s="4"/>
    </row>
    <row r="22" spans="1:13" ht="12" customHeight="1" x14ac:dyDescent="0.15">
      <c r="A22" s="190"/>
      <c r="B22" s="211"/>
      <c r="C22" s="211"/>
      <c r="D22" s="203"/>
      <c r="E22" s="211"/>
      <c r="F22" s="203"/>
      <c r="G22" s="11"/>
      <c r="H22" s="12"/>
      <c r="I22" s="13"/>
      <c r="J22" s="16"/>
      <c r="K22" s="16"/>
      <c r="L22" s="13"/>
      <c r="M22" s="4"/>
    </row>
    <row r="23" spans="1:13" ht="12" customHeight="1" x14ac:dyDescent="0.15">
      <c r="A23" s="190">
        <v>10</v>
      </c>
      <c r="B23" s="211">
        <f>VLOOKUP(A23,[1]U14BSL!$B$2:$E$33,2,0)</f>
        <v>3604719</v>
      </c>
      <c r="C23" s="211" t="str">
        <f>VLOOKUP(A23,[1]U14BSL!$B$2:$E$33,3,0)</f>
        <v>亀山　隆太郎</v>
      </c>
      <c r="D23" s="203" t="s">
        <v>5</v>
      </c>
      <c r="E23" s="211" t="str">
        <f>VLOOKUP(A23,[1]U14BSL!$B$2:$E$33,4,0)</f>
        <v>エースＴＡ</v>
      </c>
      <c r="F23" s="203" t="s">
        <v>6</v>
      </c>
      <c r="G23" s="14"/>
      <c r="H23" s="15"/>
      <c r="I23" s="13"/>
      <c r="J23" s="16"/>
      <c r="K23" s="16"/>
      <c r="L23" s="13"/>
      <c r="M23" s="4"/>
    </row>
    <row r="24" spans="1:13" ht="12" customHeight="1" x14ac:dyDescent="0.15">
      <c r="A24" s="190"/>
      <c r="B24" s="211"/>
      <c r="C24" s="211"/>
      <c r="D24" s="203"/>
      <c r="E24" s="211"/>
      <c r="F24" s="203"/>
      <c r="G24" s="4"/>
      <c r="H24" s="16"/>
      <c r="I24" s="12"/>
      <c r="J24" s="16"/>
      <c r="K24" s="16"/>
      <c r="L24" s="13"/>
      <c r="M24" s="4"/>
    </row>
    <row r="25" spans="1:13" ht="12" customHeight="1" x14ac:dyDescent="0.15">
      <c r="A25" s="190">
        <v>11</v>
      </c>
      <c r="B25" s="211">
        <f>VLOOKUP(A25,[1]U14BSL!$B$2:$E$33,2,0)</f>
        <v>3604620</v>
      </c>
      <c r="C25" s="211" t="str">
        <f>VLOOKUP(A25,[1]U14BSL!$B$2:$E$33,3,0)</f>
        <v>三浦　侑也</v>
      </c>
      <c r="D25" s="203" t="s">
        <v>5</v>
      </c>
      <c r="E25" s="211" t="str">
        <f>VLOOKUP(A25,[1]U14BSL!$B$2:$E$33,4,0)</f>
        <v>ＫＣＪＴＡ</v>
      </c>
      <c r="F25" s="203" t="s">
        <v>6</v>
      </c>
      <c r="G25" s="10"/>
      <c r="H25" s="16"/>
      <c r="I25" s="15"/>
      <c r="J25" s="16"/>
      <c r="K25" s="16"/>
      <c r="L25" s="13"/>
      <c r="M25" s="4"/>
    </row>
    <row r="26" spans="1:13" ht="12" customHeight="1" x14ac:dyDescent="0.15">
      <c r="A26" s="190"/>
      <c r="B26" s="211"/>
      <c r="C26" s="211"/>
      <c r="D26" s="203"/>
      <c r="E26" s="211"/>
      <c r="F26" s="203"/>
      <c r="G26" s="11"/>
      <c r="H26" s="17"/>
      <c r="I26" s="16"/>
      <c r="J26" s="16"/>
      <c r="K26" s="16"/>
      <c r="L26" s="13"/>
      <c r="M26" s="4"/>
    </row>
    <row r="27" spans="1:13" ht="12" customHeight="1" x14ac:dyDescent="0.15">
      <c r="A27" s="190">
        <v>12</v>
      </c>
      <c r="B27" s="211" t="str">
        <f>VLOOKUP(A27,[1]U14BSL!$B$2:$E$33,2,0)</f>
        <v>Q1</v>
      </c>
      <c r="C27" s="211"/>
      <c r="D27" s="203" t="s">
        <v>5</v>
      </c>
      <c r="E27" s="211"/>
      <c r="F27" s="203" t="s">
        <v>6</v>
      </c>
      <c r="G27" s="14"/>
      <c r="H27" s="13"/>
      <c r="I27" s="16"/>
      <c r="J27" s="16"/>
      <c r="K27" s="16"/>
      <c r="L27" s="13"/>
      <c r="M27" s="4"/>
    </row>
    <row r="28" spans="1:13" ht="12" customHeight="1" x14ac:dyDescent="0.15">
      <c r="A28" s="190"/>
      <c r="B28" s="211"/>
      <c r="C28" s="211"/>
      <c r="D28" s="203"/>
      <c r="E28" s="211"/>
      <c r="F28" s="203"/>
      <c r="G28" s="4"/>
      <c r="H28" s="13"/>
      <c r="I28" s="16"/>
      <c r="J28" s="17"/>
      <c r="K28" s="16"/>
      <c r="L28" s="13"/>
      <c r="M28" s="4"/>
    </row>
    <row r="29" spans="1:13" ht="12" customHeight="1" x14ac:dyDescent="0.15">
      <c r="A29" s="190">
        <v>13</v>
      </c>
      <c r="B29" s="211" t="str">
        <f>VLOOKUP(A29,[1]U14BSL!$B$2:$E$33,2,0)</f>
        <v>Q6</v>
      </c>
      <c r="C29" s="211"/>
      <c r="D29" s="203" t="s">
        <v>189</v>
      </c>
      <c r="E29" s="211"/>
      <c r="F29" s="203" t="s">
        <v>6</v>
      </c>
      <c r="G29" s="10"/>
      <c r="H29" s="13"/>
      <c r="I29" s="16"/>
      <c r="J29" s="13"/>
      <c r="K29" s="16"/>
      <c r="L29" s="13"/>
      <c r="M29" s="4"/>
    </row>
    <row r="30" spans="1:13" ht="12" customHeight="1" x14ac:dyDescent="0.15">
      <c r="A30" s="190"/>
      <c r="B30" s="211"/>
      <c r="C30" s="211"/>
      <c r="D30" s="203"/>
      <c r="E30" s="211"/>
      <c r="F30" s="203"/>
      <c r="G30" s="11"/>
      <c r="H30" s="12"/>
      <c r="I30" s="16"/>
      <c r="J30" s="13"/>
      <c r="K30" s="16"/>
      <c r="L30" s="13"/>
      <c r="M30" s="4"/>
    </row>
    <row r="31" spans="1:13" ht="12" customHeight="1" x14ac:dyDescent="0.15">
      <c r="A31" s="190">
        <v>14</v>
      </c>
      <c r="B31" s="211" t="str">
        <f>VLOOKUP(A31,[1]U14BSL!$B$2:$E$33,2,0)</f>
        <v>Q7</v>
      </c>
      <c r="C31" s="211"/>
      <c r="D31" s="203" t="s">
        <v>5</v>
      </c>
      <c r="E31" s="211"/>
      <c r="F31" s="203" t="s">
        <v>6</v>
      </c>
      <c r="G31" s="14"/>
      <c r="H31" s="13"/>
      <c r="I31" s="18"/>
      <c r="J31" s="13"/>
      <c r="K31" s="16"/>
      <c r="L31" s="13"/>
      <c r="M31" s="4"/>
    </row>
    <row r="32" spans="1:13" ht="12" customHeight="1" x14ac:dyDescent="0.15">
      <c r="A32" s="190"/>
      <c r="B32" s="211"/>
      <c r="C32" s="211"/>
      <c r="D32" s="203"/>
      <c r="E32" s="211"/>
      <c r="F32" s="203"/>
      <c r="G32" s="4"/>
      <c r="H32" s="16"/>
      <c r="I32" s="17"/>
      <c r="J32" s="13"/>
      <c r="K32" s="16"/>
      <c r="L32" s="13"/>
      <c r="M32" s="4"/>
    </row>
    <row r="33" spans="1:13" ht="12" customHeight="1" x14ac:dyDescent="0.15">
      <c r="A33" s="190">
        <v>15</v>
      </c>
      <c r="B33" s="211" t="str">
        <f>VLOOKUP(A33,[1]U14BSL!$B$2:$E$33,2,0)</f>
        <v>Q9</v>
      </c>
      <c r="C33" s="211"/>
      <c r="D33" s="203" t="s">
        <v>5</v>
      </c>
      <c r="E33" s="211"/>
      <c r="F33" s="203" t="s">
        <v>6</v>
      </c>
      <c r="G33" s="10"/>
      <c r="H33" s="16"/>
      <c r="I33" s="13"/>
      <c r="J33" s="13"/>
      <c r="K33" s="16"/>
      <c r="L33" s="13"/>
      <c r="M33" s="4"/>
    </row>
    <row r="34" spans="1:13" ht="12" customHeight="1" x14ac:dyDescent="0.15">
      <c r="A34" s="190"/>
      <c r="B34" s="211"/>
      <c r="C34" s="211"/>
      <c r="D34" s="203"/>
      <c r="E34" s="211"/>
      <c r="F34" s="203"/>
      <c r="G34" s="11"/>
      <c r="H34" s="17"/>
      <c r="I34" s="13"/>
      <c r="J34" s="13"/>
      <c r="K34" s="16"/>
      <c r="L34" s="13"/>
      <c r="M34" s="4"/>
    </row>
    <row r="35" spans="1:13" ht="12" customHeight="1" x14ac:dyDescent="0.15">
      <c r="A35" s="190">
        <v>16</v>
      </c>
      <c r="B35" s="211">
        <f>VLOOKUP(A35,[1]U14BSL!$B$2:$E$33,2,0)</f>
        <v>3604965</v>
      </c>
      <c r="C35" s="211" t="str">
        <f>VLOOKUP(A35,[1]U14BSL!$B$2:$E$33,3,0)</f>
        <v>笹川　佳希</v>
      </c>
      <c r="D35" s="203" t="s">
        <v>5</v>
      </c>
      <c r="E35" s="211" t="str">
        <f>VLOOKUP(A35,[1]U14BSL!$B$2:$E$33,4,0)</f>
        <v>東洋大牛久中</v>
      </c>
      <c r="F35" s="203" t="s">
        <v>6</v>
      </c>
      <c r="G35" s="14"/>
      <c r="H35" s="13"/>
      <c r="I35" s="13"/>
      <c r="J35" s="13"/>
      <c r="K35" s="16"/>
      <c r="L35" s="13"/>
      <c r="M35" s="4"/>
    </row>
    <row r="36" spans="1:13" ht="12" customHeight="1" x14ac:dyDescent="0.15">
      <c r="A36" s="190"/>
      <c r="B36" s="211"/>
      <c r="C36" s="211"/>
      <c r="D36" s="203"/>
      <c r="E36" s="211"/>
      <c r="F36" s="203"/>
      <c r="G36" s="4"/>
      <c r="H36" s="13"/>
      <c r="I36" s="13"/>
      <c r="J36" s="13"/>
      <c r="K36" s="16"/>
      <c r="L36" s="12"/>
      <c r="M36" s="4"/>
    </row>
    <row r="37" spans="1:13" ht="12" customHeight="1" x14ac:dyDescent="0.15">
      <c r="A37" s="190">
        <v>17</v>
      </c>
      <c r="B37" s="211">
        <f>VLOOKUP(A37,[1]U14BSL!$B$2:$E$33,2,0)</f>
        <v>3604729</v>
      </c>
      <c r="C37" s="211" t="str">
        <f>VLOOKUP(A37,[1]U14BSL!$B$2:$E$33,3,0)</f>
        <v>早田　匡成</v>
      </c>
      <c r="D37" s="203" t="s">
        <v>5</v>
      </c>
      <c r="E37" s="211" t="str">
        <f>VLOOKUP(A37,[1]U14BSL!$B$2:$E$33,4,0)</f>
        <v>ＣＳＪ</v>
      </c>
      <c r="F37" s="203" t="s">
        <v>6</v>
      </c>
      <c r="G37" s="10"/>
      <c r="H37" s="13"/>
      <c r="I37" s="13"/>
      <c r="J37" s="13"/>
      <c r="K37" s="16"/>
      <c r="L37" s="20"/>
      <c r="M37" s="21"/>
    </row>
    <row r="38" spans="1:13" ht="12" customHeight="1" x14ac:dyDescent="0.15">
      <c r="A38" s="190"/>
      <c r="B38" s="211"/>
      <c r="C38" s="211"/>
      <c r="D38" s="203"/>
      <c r="E38" s="211"/>
      <c r="F38" s="203"/>
      <c r="G38" s="11"/>
      <c r="H38" s="12"/>
      <c r="I38" s="13"/>
      <c r="J38" s="13"/>
      <c r="K38" s="16"/>
      <c r="L38" s="22"/>
      <c r="M38" s="21"/>
    </row>
    <row r="39" spans="1:13" ht="12" customHeight="1" x14ac:dyDescent="0.15">
      <c r="A39" s="190">
        <v>18</v>
      </c>
      <c r="B39" s="211">
        <f>VLOOKUP(A39,[1]U14BSL!$B$2:$E$33,2,0)</f>
        <v>3604799</v>
      </c>
      <c r="C39" s="211" t="str">
        <f>VLOOKUP(A39,[1]U14BSL!$B$2:$E$33,3,0)</f>
        <v>幸田　真佐希</v>
      </c>
      <c r="D39" s="203" t="s">
        <v>190</v>
      </c>
      <c r="E39" s="211" t="str">
        <f>VLOOKUP(A39,[1]U14BSL!$B$2:$E$33,4,0)</f>
        <v>守谷ＴＣ</v>
      </c>
      <c r="F39" s="203" t="s">
        <v>6</v>
      </c>
      <c r="G39" s="14"/>
      <c r="H39" s="15"/>
      <c r="I39" s="13"/>
      <c r="J39" s="13"/>
      <c r="K39" s="16"/>
      <c r="L39" s="22"/>
      <c r="M39" s="21"/>
    </row>
    <row r="40" spans="1:13" ht="12" customHeight="1" x14ac:dyDescent="0.15">
      <c r="A40" s="190"/>
      <c r="B40" s="211"/>
      <c r="C40" s="211"/>
      <c r="D40" s="203"/>
      <c r="E40" s="211"/>
      <c r="F40" s="203"/>
      <c r="G40" s="4"/>
      <c r="H40" s="16"/>
      <c r="I40" s="12"/>
      <c r="J40" s="13"/>
      <c r="K40" s="16"/>
      <c r="L40" s="22"/>
      <c r="M40" s="21"/>
    </row>
    <row r="41" spans="1:13" ht="12" customHeight="1" x14ac:dyDescent="0.15">
      <c r="A41" s="190">
        <v>19</v>
      </c>
      <c r="B41" s="211" t="str">
        <f>VLOOKUP(A41,[1]U14BSL!$B$2:$E$33,2,0)</f>
        <v>Q3</v>
      </c>
      <c r="C41" s="211"/>
      <c r="D41" s="203" t="s">
        <v>5</v>
      </c>
      <c r="E41" s="211"/>
      <c r="F41" s="203" t="s">
        <v>191</v>
      </c>
      <c r="G41" s="10"/>
      <c r="H41" s="16"/>
      <c r="I41" s="15"/>
      <c r="J41" s="13"/>
      <c r="K41" s="16"/>
      <c r="L41" s="22"/>
      <c r="M41" s="21"/>
    </row>
    <row r="42" spans="1:13" ht="12" customHeight="1" x14ac:dyDescent="0.15">
      <c r="A42" s="190"/>
      <c r="B42" s="211"/>
      <c r="C42" s="211"/>
      <c r="D42" s="203"/>
      <c r="E42" s="211"/>
      <c r="F42" s="203"/>
      <c r="G42" s="11"/>
      <c r="H42" s="17"/>
      <c r="I42" s="16"/>
      <c r="J42" s="13"/>
      <c r="K42" s="16"/>
      <c r="L42" s="22"/>
      <c r="M42" s="21"/>
    </row>
    <row r="43" spans="1:13" ht="12" customHeight="1" x14ac:dyDescent="0.15">
      <c r="A43" s="190">
        <v>20</v>
      </c>
      <c r="B43" s="211">
        <f>VLOOKUP(A43,[1]U14BSL!$B$2:$E$33,2,0)</f>
        <v>3604630</v>
      </c>
      <c r="C43" s="211" t="str">
        <f>VLOOKUP(A43,[1]U14BSL!$B$2:$E$33,3,0)</f>
        <v>藤原　豪弓</v>
      </c>
      <c r="D43" s="203" t="s">
        <v>5</v>
      </c>
      <c r="E43" s="211" t="str">
        <f>VLOOKUP(A43,[1]U14BSL!$B$2:$E$33,4,0)</f>
        <v>東洋大牛久中</v>
      </c>
      <c r="F43" s="203" t="s">
        <v>66</v>
      </c>
      <c r="G43" s="14"/>
      <c r="H43" s="13"/>
      <c r="I43" s="16"/>
      <c r="J43" s="13"/>
      <c r="K43" s="16"/>
      <c r="L43" s="22"/>
      <c r="M43" s="21"/>
    </row>
    <row r="44" spans="1:13" ht="12" customHeight="1" x14ac:dyDescent="0.15">
      <c r="A44" s="190"/>
      <c r="B44" s="211"/>
      <c r="C44" s="211"/>
      <c r="D44" s="203"/>
      <c r="E44" s="211"/>
      <c r="F44" s="203"/>
      <c r="G44" s="4"/>
      <c r="H44" s="13"/>
      <c r="I44" s="16"/>
      <c r="J44" s="12"/>
      <c r="K44" s="16"/>
      <c r="L44" s="22"/>
      <c r="M44" s="21"/>
    </row>
    <row r="45" spans="1:13" ht="12" customHeight="1" x14ac:dyDescent="0.15">
      <c r="A45" s="190">
        <v>21</v>
      </c>
      <c r="B45" s="211">
        <f>VLOOKUP(A45,[1]U14BSL!$B$2:$E$33,2,0)</f>
        <v>3604655</v>
      </c>
      <c r="C45" s="211" t="str">
        <f>VLOOKUP(A45,[1]U14BSL!$B$2:$E$33,3,0)</f>
        <v>安孫子　桃季</v>
      </c>
      <c r="D45" s="203" t="s">
        <v>5</v>
      </c>
      <c r="E45" s="211" t="str">
        <f>VLOOKUP(A45,[1]U14BSL!$B$2:$E$33,4,0)</f>
        <v>エースＴＡ</v>
      </c>
      <c r="F45" s="203" t="s">
        <v>66</v>
      </c>
      <c r="G45" s="10"/>
      <c r="H45" s="13"/>
      <c r="I45" s="16"/>
      <c r="J45" s="15"/>
      <c r="K45" s="16"/>
      <c r="L45" s="22"/>
      <c r="M45" s="21"/>
    </row>
    <row r="46" spans="1:13" ht="12" customHeight="1" x14ac:dyDescent="0.15">
      <c r="A46" s="190"/>
      <c r="B46" s="211"/>
      <c r="C46" s="211"/>
      <c r="D46" s="203"/>
      <c r="E46" s="211"/>
      <c r="F46" s="203"/>
      <c r="G46" s="11"/>
      <c r="H46" s="12"/>
      <c r="I46" s="16"/>
      <c r="J46" s="16"/>
      <c r="K46" s="16"/>
      <c r="L46" s="22"/>
      <c r="M46" s="21"/>
    </row>
    <row r="47" spans="1:13" ht="12" customHeight="1" x14ac:dyDescent="0.15">
      <c r="A47" s="190">
        <v>22</v>
      </c>
      <c r="B47" s="211" t="str">
        <f>VLOOKUP(A47,[1]U14BSL!$B$2:$E$33,2,0)</f>
        <v>Q4</v>
      </c>
      <c r="C47" s="211"/>
      <c r="D47" s="203" t="s">
        <v>16</v>
      </c>
      <c r="E47" s="211"/>
      <c r="F47" s="203" t="s">
        <v>6</v>
      </c>
      <c r="G47" s="14"/>
      <c r="H47" s="13"/>
      <c r="I47" s="18"/>
      <c r="J47" s="16"/>
      <c r="K47" s="16"/>
      <c r="L47" s="22"/>
      <c r="M47" s="21"/>
    </row>
    <row r="48" spans="1:13" ht="12" customHeight="1" x14ac:dyDescent="0.15">
      <c r="A48" s="190"/>
      <c r="B48" s="211"/>
      <c r="C48" s="211"/>
      <c r="D48" s="203"/>
      <c r="E48" s="211"/>
      <c r="F48" s="203"/>
      <c r="G48" s="4"/>
      <c r="H48" s="16"/>
      <c r="I48" s="17"/>
      <c r="J48" s="16"/>
      <c r="K48" s="16"/>
      <c r="L48" s="22"/>
      <c r="M48" s="21"/>
    </row>
    <row r="49" spans="1:13" ht="12" customHeight="1" x14ac:dyDescent="0.15">
      <c r="A49" s="190">
        <v>23</v>
      </c>
      <c r="B49" s="211">
        <f>VLOOKUP(A49,[1]U14BSL!$B$2:$E$33,2,0)</f>
        <v>3604717</v>
      </c>
      <c r="C49" s="211" t="str">
        <f>VLOOKUP(A49,[1]U14BSL!$B$2:$E$33,3,0)</f>
        <v>蓮田　大翔</v>
      </c>
      <c r="D49" s="203" t="s">
        <v>5</v>
      </c>
      <c r="E49" s="211" t="str">
        <f>VLOOKUP(A49,[1]U14BSL!$B$2:$E$33,4,0)</f>
        <v>ＮＪＴＣ</v>
      </c>
      <c r="F49" s="203" t="s">
        <v>66</v>
      </c>
      <c r="G49" s="10"/>
      <c r="H49" s="16"/>
      <c r="I49" s="13"/>
      <c r="J49" s="16"/>
      <c r="K49" s="16"/>
      <c r="L49" s="22"/>
      <c r="M49" s="21"/>
    </row>
    <row r="50" spans="1:13" ht="12" customHeight="1" x14ac:dyDescent="0.15">
      <c r="A50" s="190"/>
      <c r="B50" s="211"/>
      <c r="C50" s="211"/>
      <c r="D50" s="203"/>
      <c r="E50" s="211"/>
      <c r="F50" s="203"/>
      <c r="G50" s="11"/>
      <c r="H50" s="17"/>
      <c r="I50" s="13"/>
      <c r="J50" s="16"/>
      <c r="K50" s="16"/>
      <c r="L50" s="22"/>
      <c r="M50" s="21"/>
    </row>
    <row r="51" spans="1:13" ht="12" customHeight="1" x14ac:dyDescent="0.15">
      <c r="A51" s="190">
        <v>24</v>
      </c>
      <c r="B51" s="211">
        <f>VLOOKUP(A51,[1]U14BSL!$B$2:$E$33,2,0)</f>
        <v>3604619</v>
      </c>
      <c r="C51" s="211" t="str">
        <f>VLOOKUP(A51,[1]U14BSL!$B$2:$E$33,3,0)</f>
        <v>田子　開翔</v>
      </c>
      <c r="D51" s="203" t="s">
        <v>16</v>
      </c>
      <c r="E51" s="211" t="str">
        <f>VLOOKUP(A51,[1]U14BSL!$B$2:$E$33,4,0)</f>
        <v>ＫＣＪＴＡ</v>
      </c>
      <c r="F51" s="203" t="s">
        <v>17</v>
      </c>
      <c r="G51" s="14"/>
      <c r="H51" s="13"/>
      <c r="I51" s="13"/>
      <c r="J51" s="16"/>
      <c r="K51" s="16"/>
      <c r="L51" s="22"/>
      <c r="M51" s="21"/>
    </row>
    <row r="52" spans="1:13" ht="12" customHeight="1" x14ac:dyDescent="0.15">
      <c r="A52" s="190"/>
      <c r="B52" s="211"/>
      <c r="C52" s="211"/>
      <c r="D52" s="203"/>
      <c r="E52" s="211"/>
      <c r="F52" s="203"/>
      <c r="G52" s="4"/>
      <c r="H52" s="13"/>
      <c r="I52" s="13"/>
      <c r="J52" s="16"/>
      <c r="K52" s="17"/>
      <c r="L52" s="22"/>
      <c r="M52" s="21"/>
    </row>
    <row r="53" spans="1:13" ht="12" customHeight="1" x14ac:dyDescent="0.15">
      <c r="A53" s="190">
        <v>25</v>
      </c>
      <c r="B53" s="211">
        <f>VLOOKUP(A53,[1]U14BSL!$B$2:$E$33,2,0)</f>
        <v>3604469</v>
      </c>
      <c r="C53" s="211" t="str">
        <f>VLOOKUP(A53,[1]U14BSL!$B$2:$E$33,3,0)</f>
        <v>村山　春太</v>
      </c>
      <c r="D53" s="203" t="s">
        <v>182</v>
      </c>
      <c r="E53" s="211" t="str">
        <f>VLOOKUP(A53,[1]U14BSL!$B$2:$E$33,4,0)</f>
        <v>ＮＪＴＣ</v>
      </c>
      <c r="F53" s="203" t="s">
        <v>17</v>
      </c>
      <c r="G53" s="10"/>
      <c r="H53" s="13"/>
      <c r="I53" s="13"/>
      <c r="J53" s="16"/>
      <c r="K53" s="13"/>
      <c r="L53" s="22"/>
      <c r="M53" s="21"/>
    </row>
    <row r="54" spans="1:13" ht="12" customHeight="1" x14ac:dyDescent="0.15">
      <c r="A54" s="190"/>
      <c r="B54" s="211"/>
      <c r="C54" s="211"/>
      <c r="D54" s="203"/>
      <c r="E54" s="211"/>
      <c r="F54" s="203"/>
      <c r="G54" s="11"/>
      <c r="H54" s="12"/>
      <c r="I54" s="13"/>
      <c r="J54" s="16"/>
      <c r="K54" s="13"/>
      <c r="L54" s="22"/>
      <c r="M54" s="21"/>
    </row>
    <row r="55" spans="1:13" ht="12" customHeight="1" x14ac:dyDescent="0.15">
      <c r="A55" s="190">
        <v>26</v>
      </c>
      <c r="B55" s="211">
        <f>VLOOKUP(A55,[1]U14BSL!$B$2:$E$33,2,0)</f>
        <v>3604492</v>
      </c>
      <c r="C55" s="211" t="str">
        <f>VLOOKUP(A55,[1]U14BSL!$B$2:$E$33,3,0)</f>
        <v>武部　湊</v>
      </c>
      <c r="D55" s="203" t="s">
        <v>5</v>
      </c>
      <c r="E55" s="211" t="str">
        <f>VLOOKUP(A55,[1]U14BSL!$B$2:$E$33,4,0)</f>
        <v>ＣＳＪ</v>
      </c>
      <c r="F55" s="203" t="s">
        <v>6</v>
      </c>
      <c r="G55" s="14"/>
      <c r="H55" s="15"/>
      <c r="I55" s="13"/>
      <c r="J55" s="16"/>
      <c r="K55" s="13"/>
      <c r="L55" s="22"/>
      <c r="M55" s="21"/>
    </row>
    <row r="56" spans="1:13" ht="12" customHeight="1" x14ac:dyDescent="0.15">
      <c r="A56" s="190"/>
      <c r="B56" s="211"/>
      <c r="C56" s="211"/>
      <c r="D56" s="203"/>
      <c r="E56" s="211"/>
      <c r="F56" s="203"/>
      <c r="G56" s="4"/>
      <c r="H56" s="16"/>
      <c r="I56" s="12"/>
      <c r="J56" s="16"/>
      <c r="K56" s="13"/>
      <c r="L56" s="22"/>
      <c r="M56" s="21"/>
    </row>
    <row r="57" spans="1:13" ht="12" customHeight="1" x14ac:dyDescent="0.15">
      <c r="A57" s="190">
        <v>27</v>
      </c>
      <c r="B57" s="211">
        <f>VLOOKUP(A57,[1]U14BSL!$B$2:$E$33,2,0)</f>
        <v>3604643</v>
      </c>
      <c r="C57" s="211" t="str">
        <f>VLOOKUP(A57,[1]U14BSL!$B$2:$E$33,3,0)</f>
        <v>児玉　啓太</v>
      </c>
      <c r="D57" s="203" t="s">
        <v>182</v>
      </c>
      <c r="E57" s="211" t="str">
        <f>VLOOKUP(A57,[1]U14BSL!$B$2:$E$33,4,0)</f>
        <v>ＫＣＪＴＡ</v>
      </c>
      <c r="F57" s="203" t="s">
        <v>191</v>
      </c>
      <c r="G57" s="10"/>
      <c r="H57" s="16"/>
      <c r="I57" s="15"/>
      <c r="J57" s="16"/>
      <c r="K57" s="13"/>
      <c r="L57" s="22"/>
      <c r="M57" s="21"/>
    </row>
    <row r="58" spans="1:13" ht="12" customHeight="1" x14ac:dyDescent="0.15">
      <c r="A58" s="190"/>
      <c r="B58" s="211"/>
      <c r="C58" s="211"/>
      <c r="D58" s="203"/>
      <c r="E58" s="211"/>
      <c r="F58" s="203"/>
      <c r="G58" s="11"/>
      <c r="H58" s="17"/>
      <c r="I58" s="16"/>
      <c r="J58" s="16"/>
      <c r="K58" s="13"/>
      <c r="L58" s="22"/>
      <c r="M58" s="21"/>
    </row>
    <row r="59" spans="1:13" ht="12" customHeight="1" x14ac:dyDescent="0.15">
      <c r="A59" s="190">
        <v>28</v>
      </c>
      <c r="B59" s="211" t="str">
        <f>VLOOKUP(A59,[1]U14BSL!$B$2:$E$33,2,0)</f>
        <v>Q12</v>
      </c>
      <c r="C59" s="211"/>
      <c r="D59" s="203" t="s">
        <v>5</v>
      </c>
      <c r="E59" s="211"/>
      <c r="F59" s="203" t="s">
        <v>17</v>
      </c>
      <c r="G59" s="14"/>
      <c r="H59" s="13"/>
      <c r="I59" s="16"/>
      <c r="J59" s="16"/>
      <c r="K59" s="13"/>
      <c r="L59" s="22"/>
      <c r="M59" s="21"/>
    </row>
    <row r="60" spans="1:13" ht="12" customHeight="1" x14ac:dyDescent="0.15">
      <c r="A60" s="190"/>
      <c r="B60" s="211"/>
      <c r="C60" s="211"/>
      <c r="D60" s="203"/>
      <c r="E60" s="211"/>
      <c r="F60" s="203"/>
      <c r="G60" s="4"/>
      <c r="H60" s="13"/>
      <c r="I60" s="16"/>
      <c r="J60" s="17"/>
      <c r="K60" s="13"/>
      <c r="L60" s="22"/>
      <c r="M60" s="21"/>
    </row>
    <row r="61" spans="1:13" ht="12" customHeight="1" x14ac:dyDescent="0.15">
      <c r="A61" s="190">
        <v>29</v>
      </c>
      <c r="B61" s="211">
        <f>VLOOKUP(A61,[1]U14BSL!$B$2:$E$33,2,0)</f>
        <v>3604500</v>
      </c>
      <c r="C61" s="211" t="str">
        <f>VLOOKUP(A61,[1]U14BSL!$B$2:$E$33,3,0)</f>
        <v>宮﨑　奨太</v>
      </c>
      <c r="D61" s="203" t="s">
        <v>5</v>
      </c>
      <c r="E61" s="211" t="str">
        <f>VLOOKUP(A61,[1]U14BSL!$B$2:$E$33,4,0)</f>
        <v>エースＴＡ</v>
      </c>
      <c r="F61" s="203" t="s">
        <v>6</v>
      </c>
      <c r="G61" s="10"/>
      <c r="H61" s="13"/>
      <c r="I61" s="16"/>
      <c r="J61" s="13"/>
      <c r="K61" s="13"/>
      <c r="L61" s="22"/>
      <c r="M61" s="21"/>
    </row>
    <row r="62" spans="1:13" ht="12" customHeight="1" x14ac:dyDescent="0.15">
      <c r="A62" s="190"/>
      <c r="B62" s="211"/>
      <c r="C62" s="211"/>
      <c r="D62" s="203"/>
      <c r="E62" s="211"/>
      <c r="F62" s="203"/>
      <c r="G62" s="11"/>
      <c r="H62" s="12"/>
      <c r="I62" s="16"/>
      <c r="J62" s="13"/>
      <c r="K62" s="13"/>
      <c r="L62" s="22"/>
      <c r="M62" s="21"/>
    </row>
    <row r="63" spans="1:13" ht="12" customHeight="1" x14ac:dyDescent="0.15">
      <c r="A63" s="190">
        <v>30</v>
      </c>
      <c r="B63" s="211">
        <f>VLOOKUP(A63,[1]U14BSL!$B$2:$E$33,2,0)</f>
        <v>3604656</v>
      </c>
      <c r="C63" s="211" t="str">
        <f>VLOOKUP(A63,[1]U14BSL!$B$2:$E$33,3,0)</f>
        <v>中澤　優里</v>
      </c>
      <c r="D63" s="203" t="s">
        <v>16</v>
      </c>
      <c r="E63" s="211" t="str">
        <f>VLOOKUP(A63,[1]U14BSL!$B$2:$E$33,4,0)</f>
        <v>マス・ガイアＴＣ</v>
      </c>
      <c r="F63" s="203" t="s">
        <v>17</v>
      </c>
      <c r="G63" s="14"/>
      <c r="H63" s="13"/>
      <c r="I63" s="18"/>
      <c r="J63" s="13"/>
      <c r="K63" s="13"/>
      <c r="L63" s="22"/>
      <c r="M63" s="21"/>
    </row>
    <row r="64" spans="1:13" ht="12" customHeight="1" x14ac:dyDescent="0.15">
      <c r="A64" s="190"/>
      <c r="B64" s="211"/>
      <c r="C64" s="211"/>
      <c r="D64" s="203"/>
      <c r="E64" s="211"/>
      <c r="F64" s="203"/>
      <c r="G64" s="4"/>
      <c r="H64" s="16"/>
      <c r="I64" s="17"/>
      <c r="J64" s="13"/>
      <c r="K64" s="13"/>
      <c r="L64" s="22"/>
      <c r="M64" s="21"/>
    </row>
    <row r="65" spans="1:13" ht="12" customHeight="1" x14ac:dyDescent="0.15">
      <c r="A65" s="190">
        <v>31</v>
      </c>
      <c r="B65" s="211" t="str">
        <f>VLOOKUP(A65,[1]U14BSL!$B$2:$E$33,2,0)</f>
        <v>Q11</v>
      </c>
      <c r="C65" s="211"/>
      <c r="D65" s="203" t="s">
        <v>16</v>
      </c>
      <c r="E65" s="211"/>
      <c r="F65" s="203" t="s">
        <v>17</v>
      </c>
      <c r="G65" s="10"/>
      <c r="H65" s="16"/>
      <c r="I65" s="13"/>
      <c r="J65" s="13"/>
      <c r="K65" s="13"/>
      <c r="L65" s="22"/>
      <c r="M65" s="21"/>
    </row>
    <row r="66" spans="1:13" ht="12" customHeight="1" x14ac:dyDescent="0.15">
      <c r="A66" s="190"/>
      <c r="B66" s="211"/>
      <c r="C66" s="211"/>
      <c r="D66" s="203"/>
      <c r="E66" s="211"/>
      <c r="F66" s="203"/>
      <c r="G66" s="11"/>
      <c r="H66" s="17"/>
      <c r="I66" s="13"/>
      <c r="J66" s="13"/>
      <c r="K66" s="13"/>
      <c r="L66" s="22"/>
      <c r="M66" s="21"/>
    </row>
    <row r="67" spans="1:13" ht="12" customHeight="1" x14ac:dyDescent="0.15">
      <c r="A67" s="190">
        <v>32</v>
      </c>
      <c r="B67" s="211">
        <f>VLOOKUP(A67,[1]U14BSL!$B$2:$E$33,2,0)</f>
        <v>3604666</v>
      </c>
      <c r="C67" s="211" t="str">
        <f>VLOOKUP(A67,[1]U14BSL!$B$2:$E$33,3,0)</f>
        <v>近野　豪樹</v>
      </c>
      <c r="D67" s="203" t="s">
        <v>5</v>
      </c>
      <c r="E67" s="211" t="str">
        <f>VLOOKUP(A67,[1]U14BSL!$B$2:$E$33,4,0)</f>
        <v>ＫＣＪＴＡ</v>
      </c>
      <c r="F67" s="203" t="s">
        <v>17</v>
      </c>
      <c r="G67" s="14"/>
      <c r="H67" s="13"/>
      <c r="I67" s="13"/>
      <c r="J67" s="13"/>
      <c r="K67" s="13"/>
      <c r="L67" s="22"/>
      <c r="M67" s="21"/>
    </row>
    <row r="68" spans="1:13" ht="12" customHeight="1" x14ac:dyDescent="0.15">
      <c r="A68" s="190"/>
      <c r="B68" s="211"/>
      <c r="C68" s="211"/>
      <c r="D68" s="203"/>
      <c r="E68" s="211"/>
      <c r="F68" s="203"/>
      <c r="G68" s="4"/>
      <c r="H68" s="4"/>
      <c r="I68" s="4"/>
      <c r="J68" s="4"/>
      <c r="K68" s="4"/>
      <c r="L68" s="21"/>
      <c r="M68" s="21"/>
    </row>
    <row r="69" spans="1:13" x14ac:dyDescent="0.15">
      <c r="M69" s="23"/>
    </row>
    <row r="70" spans="1:13" x14ac:dyDescent="0.15">
      <c r="M70" s="23"/>
    </row>
    <row r="71" spans="1:13" x14ac:dyDescent="0.15">
      <c r="M71" s="23"/>
    </row>
    <row r="72" spans="1:13" x14ac:dyDescent="0.15">
      <c r="M72" s="23"/>
    </row>
    <row r="73" spans="1:13" x14ac:dyDescent="0.15">
      <c r="M73" s="23"/>
    </row>
    <row r="74" spans="1:13" x14ac:dyDescent="0.15">
      <c r="M74" s="23"/>
    </row>
    <row r="75" spans="1:13" x14ac:dyDescent="0.15">
      <c r="M75" s="23"/>
    </row>
    <row r="76" spans="1:13" x14ac:dyDescent="0.15">
      <c r="M76" s="23"/>
    </row>
    <row r="77" spans="1:13" x14ac:dyDescent="0.15">
      <c r="M77" s="23"/>
    </row>
  </sheetData>
  <mergeCells count="180"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  <mergeCell ref="A11:A12"/>
    <mergeCell ref="D11:D12"/>
    <mergeCell ref="E11:E12"/>
    <mergeCell ref="F11:F12"/>
    <mergeCell ref="B11:C12"/>
    <mergeCell ref="A9:A10"/>
    <mergeCell ref="B9:B10"/>
    <mergeCell ref="C9:C10"/>
    <mergeCell ref="D9:D10"/>
    <mergeCell ref="E9:E10"/>
    <mergeCell ref="F9:F10"/>
    <mergeCell ref="A15:A16"/>
    <mergeCell ref="D15:D16"/>
    <mergeCell ref="E15:E16"/>
    <mergeCell ref="F15:F16"/>
    <mergeCell ref="B15:C16"/>
    <mergeCell ref="A13:A14"/>
    <mergeCell ref="D13:D14"/>
    <mergeCell ref="E13:E14"/>
    <mergeCell ref="F13:F14"/>
    <mergeCell ref="B13:C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D27:D28"/>
    <mergeCell ref="E27:E28"/>
    <mergeCell ref="F27:F28"/>
    <mergeCell ref="B27:C28"/>
    <mergeCell ref="A25:A26"/>
    <mergeCell ref="B25:B26"/>
    <mergeCell ref="C25:C26"/>
    <mergeCell ref="D25:D26"/>
    <mergeCell ref="E25:E26"/>
    <mergeCell ref="F25:F26"/>
    <mergeCell ref="A31:A32"/>
    <mergeCell ref="D31:D32"/>
    <mergeCell ref="E31:E32"/>
    <mergeCell ref="F31:F32"/>
    <mergeCell ref="B31:C32"/>
    <mergeCell ref="A29:A30"/>
    <mergeCell ref="D29:D30"/>
    <mergeCell ref="E29:E30"/>
    <mergeCell ref="F29:F30"/>
    <mergeCell ref="B29:C3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C42"/>
    <mergeCell ref="A47:A48"/>
    <mergeCell ref="D47:D48"/>
    <mergeCell ref="E47:E48"/>
    <mergeCell ref="F47:F48"/>
    <mergeCell ref="B47:C48"/>
    <mergeCell ref="A45:A46"/>
    <mergeCell ref="B45:B46"/>
    <mergeCell ref="C45:C46"/>
    <mergeCell ref="D45:D46"/>
    <mergeCell ref="E45:E46"/>
    <mergeCell ref="F45:F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9:A60"/>
    <mergeCell ref="D59:D60"/>
    <mergeCell ref="E59:E60"/>
    <mergeCell ref="F59:F60"/>
    <mergeCell ref="B59:C60"/>
    <mergeCell ref="A57:A58"/>
    <mergeCell ref="B57:B58"/>
    <mergeCell ref="C57:C58"/>
    <mergeCell ref="D57:D58"/>
    <mergeCell ref="E57:E58"/>
    <mergeCell ref="F57:F58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zoomScaleNormal="100" zoomScaleSheetLayoutView="100" workbookViewId="0"/>
  </sheetViews>
  <sheetFormatPr defaultRowHeight="13.5" x14ac:dyDescent="0.1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9" width="8.5" style="27" customWidth="1"/>
    <col min="10" max="13" width="5" style="54" customWidth="1"/>
    <col min="14" max="14" width="10.5" style="54" bestFit="1" customWidth="1"/>
    <col min="15" max="15" width="11.625" style="54" bestFit="1" customWidth="1"/>
    <col min="16" max="16" width="2.5" style="54" bestFit="1" customWidth="1"/>
    <col min="17" max="17" width="8.25" style="54" bestFit="1" customWidth="1"/>
    <col min="18" max="18" width="2.375" style="54" bestFit="1" customWidth="1"/>
    <col min="19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4.25" x14ac:dyDescent="0.15">
      <c r="A1" s="52" t="s">
        <v>263</v>
      </c>
      <c r="B1" s="81"/>
      <c r="C1" s="79"/>
      <c r="D1" s="79"/>
      <c r="E1" s="79"/>
      <c r="F1" s="82"/>
    </row>
    <row r="2" spans="1:12" ht="14.25" x14ac:dyDescent="0.15">
      <c r="A2" s="52" t="s">
        <v>56</v>
      </c>
      <c r="B2" s="81"/>
      <c r="C2" s="79"/>
      <c r="D2" s="79"/>
      <c r="E2" s="79"/>
    </row>
    <row r="3" spans="1:12" ht="14.25" x14ac:dyDescent="0.15">
      <c r="A3" s="52"/>
      <c r="B3" s="81"/>
      <c r="C3" s="79"/>
      <c r="D3" s="79"/>
      <c r="E3" s="79"/>
    </row>
    <row r="4" spans="1:12" x14ac:dyDescent="0.15">
      <c r="G4" s="49">
        <v>1</v>
      </c>
      <c r="H4" s="179" t="s">
        <v>57</v>
      </c>
      <c r="I4" s="179" t="s">
        <v>192</v>
      </c>
    </row>
    <row r="5" spans="1:12" ht="9.75" customHeight="1" x14ac:dyDescent="0.15">
      <c r="A5" s="196">
        <v>1</v>
      </c>
      <c r="B5" s="197">
        <f>VLOOKUP(A5,[1]U14BDL!$B$18:$H$27,2,0)</f>
        <v>3604864</v>
      </c>
      <c r="C5" s="197" t="str">
        <f>VLOOKUP(A5,[1]U14BDL!$B$18:$H$27,3,0)</f>
        <v>伊藤　大地</v>
      </c>
      <c r="D5" s="197" t="s">
        <v>5</v>
      </c>
      <c r="E5" s="197" t="str">
        <f>VLOOKUP(A5,[1]U14BDL!$B$18:$H$27,4,0)</f>
        <v>ＫＣＪＴＡ</v>
      </c>
      <c r="F5" s="198" t="s">
        <v>17</v>
      </c>
    </row>
    <row r="6" spans="1:12" ht="9.75" customHeight="1" x14ac:dyDescent="0.15">
      <c r="A6" s="196"/>
      <c r="B6" s="197"/>
      <c r="C6" s="197"/>
      <c r="D6" s="197"/>
      <c r="E6" s="197"/>
      <c r="F6" s="198"/>
    </row>
    <row r="7" spans="1:12" ht="9.75" customHeight="1" x14ac:dyDescent="0.15">
      <c r="A7" s="196"/>
      <c r="B7" s="193">
        <f>VLOOKUP(A5,[1]U14BDL!$B$18:$H$27,5,0)</f>
        <v>3604899</v>
      </c>
      <c r="C7" s="193" t="str">
        <f>VLOOKUP(A5,[1]U14BDL!$B$18:$H$27,6,0)</f>
        <v>水原　遙哉</v>
      </c>
      <c r="D7" s="193" t="s">
        <v>5</v>
      </c>
      <c r="E7" s="193" t="str">
        <f>VLOOKUP(A5,[1]U14BDL!$B$18:$H$27,7,0)</f>
        <v>ＫＣＪＴＡ</v>
      </c>
      <c r="F7" s="194" t="s">
        <v>6</v>
      </c>
      <c r="G7" s="28"/>
    </row>
    <row r="8" spans="1:12" ht="9.75" customHeight="1" x14ac:dyDescent="0.15">
      <c r="A8" s="196"/>
      <c r="B8" s="193"/>
      <c r="C8" s="193"/>
      <c r="D8" s="193"/>
      <c r="E8" s="193"/>
      <c r="F8" s="194"/>
      <c r="G8" s="29"/>
      <c r="H8" s="36"/>
    </row>
    <row r="9" spans="1:12" ht="9.75" customHeight="1" x14ac:dyDescent="0.15">
      <c r="A9" s="196">
        <v>2</v>
      </c>
      <c r="B9" s="195" t="s">
        <v>267</v>
      </c>
      <c r="C9" s="195"/>
      <c r="D9" s="197"/>
      <c r="E9" s="197"/>
      <c r="F9" s="198" t="s">
        <v>6</v>
      </c>
      <c r="G9" s="29"/>
      <c r="H9" s="28"/>
    </row>
    <row r="10" spans="1:12" ht="9.75" customHeight="1" x14ac:dyDescent="0.15">
      <c r="A10" s="196"/>
      <c r="B10" s="195"/>
      <c r="C10" s="195"/>
      <c r="D10" s="197"/>
      <c r="E10" s="197"/>
      <c r="F10" s="198"/>
      <c r="G10" s="31"/>
      <c r="H10" s="29"/>
    </row>
    <row r="11" spans="1:12" ht="9.75" customHeight="1" x14ac:dyDescent="0.15">
      <c r="A11" s="196"/>
      <c r="B11" s="195"/>
      <c r="C11" s="195"/>
      <c r="D11" s="193"/>
      <c r="E11" s="193"/>
      <c r="F11" s="194" t="s">
        <v>6</v>
      </c>
      <c r="H11" s="29"/>
    </row>
    <row r="12" spans="1:12" ht="9.75" customHeight="1" x14ac:dyDescent="0.15">
      <c r="A12" s="196"/>
      <c r="B12" s="195"/>
      <c r="C12" s="195"/>
      <c r="D12" s="193"/>
      <c r="E12" s="193"/>
      <c r="F12" s="194"/>
      <c r="H12" s="29"/>
      <c r="I12" s="36"/>
    </row>
    <row r="13" spans="1:12" ht="9.75" customHeight="1" x14ac:dyDescent="0.15">
      <c r="A13" s="196">
        <v>3</v>
      </c>
      <c r="B13" s="197">
        <f>VLOOKUP(A13,[1]U14BDL!$B$18:$H$27,2,0)</f>
        <v>3604769</v>
      </c>
      <c r="C13" s="197" t="str">
        <f>VLOOKUP(A13,[1]U14BDL!$B$18:$H$27,3,0)</f>
        <v>中川　海月</v>
      </c>
      <c r="D13" s="197" t="s">
        <v>5</v>
      </c>
      <c r="E13" s="197" t="str">
        <f>VLOOKUP(A13,[1]U14BDL!$B$18:$H$27,4,0)</f>
        <v>エースＴＡ</v>
      </c>
      <c r="F13" s="198" t="s">
        <v>26</v>
      </c>
      <c r="H13" s="29"/>
      <c r="I13" s="84"/>
      <c r="J13" s="76"/>
      <c r="K13" s="76"/>
      <c r="L13" s="76"/>
    </row>
    <row r="14" spans="1:12" ht="9.75" customHeight="1" x14ac:dyDescent="0.15">
      <c r="A14" s="196"/>
      <c r="B14" s="197"/>
      <c r="C14" s="197"/>
      <c r="D14" s="197"/>
      <c r="E14" s="197"/>
      <c r="F14" s="198"/>
      <c r="G14" s="36"/>
      <c r="H14" s="29"/>
      <c r="I14" s="32"/>
      <c r="J14" s="76"/>
      <c r="K14" s="76"/>
      <c r="L14" s="76"/>
    </row>
    <row r="15" spans="1:12" ht="9.75" customHeight="1" x14ac:dyDescent="0.15">
      <c r="A15" s="196"/>
      <c r="B15" s="193">
        <f>VLOOKUP(A13,[1]U14BDL!$B$18:$H$27,5,0)</f>
        <v>3604929</v>
      </c>
      <c r="C15" s="193" t="str">
        <f>VLOOKUP(A13,[1]U14BDL!$B$18:$H$27,6,0)</f>
        <v>笠原　大貴</v>
      </c>
      <c r="D15" s="193" t="s">
        <v>193</v>
      </c>
      <c r="E15" s="193" t="str">
        <f>VLOOKUP(A13,[1]U14BDL!$B$18:$H$27,7,0)</f>
        <v>エースＴＡ</v>
      </c>
      <c r="F15" s="194" t="s">
        <v>194</v>
      </c>
      <c r="G15" s="28"/>
      <c r="H15" s="38"/>
      <c r="I15" s="32"/>
      <c r="J15" s="76"/>
      <c r="K15" s="76"/>
      <c r="L15" s="76"/>
    </row>
    <row r="16" spans="1:12" ht="9.75" customHeight="1" x14ac:dyDescent="0.15">
      <c r="A16" s="196"/>
      <c r="B16" s="193"/>
      <c r="C16" s="193"/>
      <c r="D16" s="193"/>
      <c r="E16" s="193"/>
      <c r="F16" s="194"/>
      <c r="G16" s="29"/>
      <c r="H16" s="91"/>
      <c r="I16" s="32"/>
      <c r="J16" s="76"/>
      <c r="K16" s="76"/>
      <c r="L16" s="76"/>
    </row>
    <row r="17" spans="1:12" ht="9.75" customHeight="1" x14ac:dyDescent="0.15">
      <c r="A17" s="196">
        <v>4</v>
      </c>
      <c r="B17" s="197">
        <f>VLOOKUP(A17,[1]U14BDL!$B$18:$H$27,2,0)</f>
        <v>3604921</v>
      </c>
      <c r="C17" s="197" t="str">
        <f>VLOOKUP(A17,[1]U14BDL!$B$18:$H$27,3,0)</f>
        <v>青木　海毅</v>
      </c>
      <c r="D17" s="197" t="s">
        <v>195</v>
      </c>
      <c r="E17" s="197" t="str">
        <f>VLOOKUP(A17,[1]U14BDL!$B$18:$H$27,4,0)</f>
        <v>三笠ＴＳ</v>
      </c>
      <c r="F17" s="198" t="s">
        <v>196</v>
      </c>
      <c r="G17" s="29"/>
      <c r="I17" s="32"/>
      <c r="J17" s="76"/>
      <c r="K17" s="76"/>
      <c r="L17" s="76"/>
    </row>
    <row r="18" spans="1:12" ht="9.75" customHeight="1" x14ac:dyDescent="0.15">
      <c r="A18" s="196"/>
      <c r="B18" s="197"/>
      <c r="C18" s="197"/>
      <c r="D18" s="197"/>
      <c r="E18" s="197"/>
      <c r="F18" s="198"/>
      <c r="G18" s="31"/>
      <c r="I18" s="32"/>
      <c r="J18" s="76"/>
      <c r="K18" s="76"/>
      <c r="L18" s="76"/>
    </row>
    <row r="19" spans="1:12" ht="9.75" customHeight="1" x14ac:dyDescent="0.15">
      <c r="A19" s="196"/>
      <c r="B19" s="193">
        <f>VLOOKUP(A17,[1]U14BDL!$B$18:$H$27,5,0)</f>
        <v>3604974</v>
      </c>
      <c r="C19" s="193" t="str">
        <f>VLOOKUP(A17,[1]U14BDL!$B$18:$H$27,6,0)</f>
        <v>桃井　南瑠</v>
      </c>
      <c r="D19" s="193" t="s">
        <v>197</v>
      </c>
      <c r="E19" s="193" t="str">
        <f>VLOOKUP(A17,[1]U14BDL!$B$18:$H$27,7,0)</f>
        <v>三笠ＴＳ</v>
      </c>
      <c r="F19" s="194" t="s">
        <v>36</v>
      </c>
      <c r="I19" s="32"/>
      <c r="J19" s="76"/>
      <c r="K19" s="76"/>
      <c r="L19" s="76"/>
    </row>
    <row r="20" spans="1:12" ht="9.75" customHeight="1" x14ac:dyDescent="0.15">
      <c r="A20" s="196"/>
      <c r="B20" s="193"/>
      <c r="C20" s="193"/>
      <c r="D20" s="193"/>
      <c r="E20" s="193"/>
      <c r="F20" s="194"/>
      <c r="I20" s="32"/>
      <c r="J20" s="76"/>
      <c r="K20" s="76"/>
      <c r="L20" s="76"/>
    </row>
    <row r="21" spans="1:12" ht="9.75" customHeight="1" x14ac:dyDescent="0.15">
      <c r="A21" s="121"/>
      <c r="B21" s="178"/>
      <c r="C21" s="178"/>
      <c r="D21" s="178"/>
      <c r="E21" s="178"/>
      <c r="F21" s="122"/>
      <c r="I21" s="32"/>
      <c r="J21" s="76"/>
      <c r="K21" s="76"/>
      <c r="L21" s="76"/>
    </row>
    <row r="22" spans="1:12" ht="9.75" customHeight="1" x14ac:dyDescent="0.15">
      <c r="A22" s="196">
        <v>5</v>
      </c>
      <c r="B22" s="197">
        <f>VLOOKUP(A22,[1]U14BDL!$B$18:$H$27,2,0)</f>
        <v>3604879</v>
      </c>
      <c r="C22" s="197" t="str">
        <f>VLOOKUP(A22,[1]U14BDL!$B$18:$H$27,3,0)</f>
        <v>丹野　啓太郎</v>
      </c>
      <c r="D22" s="197" t="s">
        <v>5</v>
      </c>
      <c r="E22" s="197" t="str">
        <f>VLOOKUP(A22,[1]U14BDL!$B$18:$H$27,4,0)</f>
        <v>大洗ビーチＴＣ</v>
      </c>
      <c r="F22" s="198" t="s">
        <v>6</v>
      </c>
    </row>
    <row r="23" spans="1:12" ht="9.75" customHeight="1" x14ac:dyDescent="0.15">
      <c r="A23" s="196"/>
      <c r="B23" s="197"/>
      <c r="C23" s="197"/>
      <c r="D23" s="197"/>
      <c r="E23" s="197"/>
      <c r="F23" s="198"/>
    </row>
    <row r="24" spans="1:12" ht="9.75" customHeight="1" x14ac:dyDescent="0.15">
      <c r="A24" s="196"/>
      <c r="B24" s="193">
        <f>VLOOKUP(A22,[1]U14BDL!$B$18:$H$27,5,0)</f>
        <v>3604845</v>
      </c>
      <c r="C24" s="193" t="str">
        <f>VLOOKUP(A22,[1]U14BDL!$B$18:$H$27,6,0)</f>
        <v>石田　達哉</v>
      </c>
      <c r="D24" s="193" t="s">
        <v>198</v>
      </c>
      <c r="E24" s="193" t="str">
        <f>VLOOKUP(A22,[1]U14BDL!$B$18:$H$27,7,0)</f>
        <v>大洗ビーチＴＣ</v>
      </c>
      <c r="F24" s="194" t="s">
        <v>87</v>
      </c>
      <c r="G24" s="28"/>
    </row>
    <row r="25" spans="1:12" ht="9.75" customHeight="1" x14ac:dyDescent="0.15">
      <c r="A25" s="196"/>
      <c r="B25" s="193"/>
      <c r="C25" s="193"/>
      <c r="D25" s="193"/>
      <c r="E25" s="193"/>
      <c r="F25" s="194"/>
      <c r="G25" s="29"/>
      <c r="H25" s="36"/>
    </row>
    <row r="26" spans="1:12" ht="9.75" customHeight="1" x14ac:dyDescent="0.15">
      <c r="A26" s="196">
        <v>6</v>
      </c>
      <c r="B26" s="195" t="s">
        <v>267</v>
      </c>
      <c r="C26" s="195"/>
      <c r="D26" s="197"/>
      <c r="E26" s="197"/>
      <c r="F26" s="198" t="s">
        <v>35</v>
      </c>
      <c r="G26" s="29"/>
      <c r="H26" s="28"/>
    </row>
    <row r="27" spans="1:12" ht="9.75" customHeight="1" x14ac:dyDescent="0.15">
      <c r="A27" s="196"/>
      <c r="B27" s="195"/>
      <c r="C27" s="195"/>
      <c r="D27" s="197"/>
      <c r="E27" s="197"/>
      <c r="F27" s="198"/>
      <c r="G27" s="31"/>
      <c r="H27" s="29"/>
    </row>
    <row r="28" spans="1:12" ht="9.75" customHeight="1" x14ac:dyDescent="0.15">
      <c r="A28" s="196"/>
      <c r="B28" s="195"/>
      <c r="C28" s="195"/>
      <c r="D28" s="193"/>
      <c r="E28" s="193"/>
      <c r="F28" s="194" t="s">
        <v>199</v>
      </c>
      <c r="H28" s="29"/>
    </row>
    <row r="29" spans="1:12" ht="9.75" customHeight="1" x14ac:dyDescent="0.15">
      <c r="A29" s="196"/>
      <c r="B29" s="195"/>
      <c r="C29" s="195"/>
      <c r="D29" s="193"/>
      <c r="E29" s="193"/>
      <c r="F29" s="194"/>
      <c r="H29" s="29"/>
      <c r="I29" s="36"/>
    </row>
    <row r="30" spans="1:12" ht="9.75" customHeight="1" x14ac:dyDescent="0.15">
      <c r="A30" s="196">
        <v>7</v>
      </c>
      <c r="B30" s="197">
        <f>VLOOKUP(A30,[1]U14BDL!$B$18:$H$27,2,0)</f>
        <v>3604889</v>
      </c>
      <c r="C30" s="197" t="str">
        <f>VLOOKUP(A30,[1]U14BDL!$B$18:$H$27,3,0)</f>
        <v>垣内　優風</v>
      </c>
      <c r="D30" s="197" t="s">
        <v>89</v>
      </c>
      <c r="E30" s="197" t="str">
        <f>VLOOKUP(A30,[1]U14BDL!$B$18:$H$27,4,0)</f>
        <v>三笠ＴＳ</v>
      </c>
      <c r="F30" s="198" t="s">
        <v>199</v>
      </c>
      <c r="H30" s="29"/>
      <c r="I30" s="84"/>
      <c r="J30" s="76"/>
      <c r="K30" s="76"/>
      <c r="L30" s="76"/>
    </row>
    <row r="31" spans="1:12" ht="9.75" customHeight="1" x14ac:dyDescent="0.15">
      <c r="A31" s="196"/>
      <c r="B31" s="197"/>
      <c r="C31" s="197"/>
      <c r="D31" s="197"/>
      <c r="E31" s="197"/>
      <c r="F31" s="198"/>
      <c r="G31" s="36"/>
      <c r="H31" s="29"/>
      <c r="I31" s="32"/>
      <c r="J31" s="76"/>
      <c r="K31" s="76"/>
      <c r="L31" s="76"/>
    </row>
    <row r="32" spans="1:12" ht="9.75" customHeight="1" x14ac:dyDescent="0.15">
      <c r="A32" s="196"/>
      <c r="B32" s="193">
        <f>VLOOKUP(A30,[1]U14BDL!$B$18:$H$27,5,0)</f>
        <v>3604887</v>
      </c>
      <c r="C32" s="193" t="str">
        <f>VLOOKUP(A30,[1]U14BDL!$B$18:$H$27,6,0)</f>
        <v>檜山　魁</v>
      </c>
      <c r="D32" s="193" t="s">
        <v>200</v>
      </c>
      <c r="E32" s="193" t="str">
        <f>VLOOKUP(A30,[1]U14BDL!$B$18:$H$27,7,0)</f>
        <v>三笠ＴＳ</v>
      </c>
      <c r="F32" s="194" t="s">
        <v>92</v>
      </c>
      <c r="G32" s="28"/>
      <c r="H32" s="38"/>
      <c r="I32" s="32"/>
      <c r="J32" s="76"/>
      <c r="K32" s="76"/>
      <c r="L32" s="76"/>
    </row>
    <row r="33" spans="1:12" ht="9.75" customHeight="1" x14ac:dyDescent="0.15">
      <c r="A33" s="196"/>
      <c r="B33" s="193"/>
      <c r="C33" s="193"/>
      <c r="D33" s="193"/>
      <c r="E33" s="193"/>
      <c r="F33" s="194"/>
      <c r="G33" s="29"/>
      <c r="H33" s="91"/>
      <c r="I33" s="32"/>
      <c r="J33" s="76"/>
      <c r="K33" s="76"/>
      <c r="L33" s="76"/>
    </row>
    <row r="34" spans="1:12" ht="9.75" customHeight="1" x14ac:dyDescent="0.15">
      <c r="A34" s="196">
        <v>8</v>
      </c>
      <c r="B34" s="197">
        <f>VLOOKUP(A34,[1]U14BDL!$B$18:$H$27,2,0)</f>
        <v>3604886</v>
      </c>
      <c r="C34" s="197" t="str">
        <f>VLOOKUP(A34,[1]U14BDL!$B$18:$H$27,3,0)</f>
        <v>田上　裕大</v>
      </c>
      <c r="D34" s="197" t="s">
        <v>193</v>
      </c>
      <c r="E34" s="197" t="str">
        <f>VLOOKUP(A34,[1]U14BDL!$B$18:$H$27,4,0)</f>
        <v>神栖ＴＩ－Ｃｕｂｅ</v>
      </c>
      <c r="F34" s="198" t="s">
        <v>92</v>
      </c>
      <c r="G34" s="29"/>
      <c r="I34" s="32"/>
      <c r="J34" s="76"/>
      <c r="K34" s="76"/>
      <c r="L34" s="76"/>
    </row>
    <row r="35" spans="1:12" ht="9.75" customHeight="1" x14ac:dyDescent="0.15">
      <c r="A35" s="196"/>
      <c r="B35" s="197"/>
      <c r="C35" s="197"/>
      <c r="D35" s="197"/>
      <c r="E35" s="197"/>
      <c r="F35" s="198"/>
      <c r="G35" s="31"/>
      <c r="I35" s="32"/>
      <c r="J35" s="76"/>
      <c r="K35" s="76"/>
      <c r="L35" s="76"/>
    </row>
    <row r="36" spans="1:12" ht="9.75" customHeight="1" x14ac:dyDescent="0.15">
      <c r="A36" s="196"/>
      <c r="B36" s="193">
        <f>VLOOKUP(A34,[1]U14BDL!$B$18:$H$27,5,0)</f>
        <v>3604883</v>
      </c>
      <c r="C36" s="193" t="str">
        <f>VLOOKUP(A34,[1]U14BDL!$B$18:$H$27,6,0)</f>
        <v>伊藤　慈英</v>
      </c>
      <c r="D36" s="193" t="s">
        <v>93</v>
      </c>
      <c r="E36" s="193" t="str">
        <f>VLOOKUP(A34,[1]U14BDL!$B$18:$H$27,7,0)</f>
        <v>神栖ＴＩ－Ｃｕｂｅ</v>
      </c>
      <c r="F36" s="194" t="s">
        <v>196</v>
      </c>
      <c r="I36" s="32"/>
      <c r="J36" s="76"/>
      <c r="K36" s="76"/>
      <c r="L36" s="76"/>
    </row>
    <row r="37" spans="1:12" ht="9.75" customHeight="1" x14ac:dyDescent="0.15">
      <c r="A37" s="196"/>
      <c r="B37" s="193"/>
      <c r="C37" s="193"/>
      <c r="D37" s="193"/>
      <c r="E37" s="193"/>
      <c r="F37" s="194"/>
      <c r="I37" s="32"/>
      <c r="J37" s="76"/>
      <c r="K37" s="76"/>
      <c r="L37" s="76"/>
    </row>
    <row r="38" spans="1:12" x14ac:dyDescent="0.15">
      <c r="B38" s="49"/>
      <c r="G38" s="49"/>
      <c r="H38" s="49"/>
      <c r="I38" s="49"/>
      <c r="J38" s="76"/>
      <c r="K38" s="76"/>
      <c r="L38" s="76"/>
    </row>
    <row r="39" spans="1:12" ht="9.75" customHeight="1" x14ac:dyDescent="0.15">
      <c r="A39" s="196">
        <v>9</v>
      </c>
      <c r="B39" s="197">
        <f>VLOOKUP(A39,[1]U14BDL!$B$18:$H$27,2,0)</f>
        <v>3604747</v>
      </c>
      <c r="C39" s="197" t="str">
        <f>VLOOKUP(A39,[1]U14BDL!$B$18:$H$27,3,0)</f>
        <v>玉村　琉華</v>
      </c>
      <c r="D39" s="197" t="s">
        <v>19</v>
      </c>
      <c r="E39" s="197" t="str">
        <f>VLOOKUP(A39,[1]U14BDL!$B$18:$H$27,4,0)</f>
        <v>大洗ビーチＴＣ</v>
      </c>
      <c r="F39" s="198" t="s">
        <v>201</v>
      </c>
    </row>
    <row r="40" spans="1:12" ht="9.75" customHeight="1" x14ac:dyDescent="0.15">
      <c r="A40" s="196"/>
      <c r="B40" s="197"/>
      <c r="C40" s="197"/>
      <c r="D40" s="197"/>
      <c r="E40" s="197"/>
      <c r="F40" s="198"/>
    </row>
    <row r="41" spans="1:12" ht="9.75" customHeight="1" x14ac:dyDescent="0.15">
      <c r="A41" s="196"/>
      <c r="B41" s="193">
        <f>VLOOKUP(A39,[1]U14BDL!$B$18:$H$27,5,0)</f>
        <v>3604757</v>
      </c>
      <c r="C41" s="193" t="str">
        <f>VLOOKUP(A39,[1]U14BDL!$B$18:$H$27,6,0)</f>
        <v>小野瀬　聖豊</v>
      </c>
      <c r="D41" s="193" t="s">
        <v>19</v>
      </c>
      <c r="E41" s="193" t="str">
        <f>VLOOKUP(A39,[1]U14BDL!$B$18:$H$27,7,0)</f>
        <v>大洗ビーチＴＣ</v>
      </c>
      <c r="F41" s="194" t="s">
        <v>150</v>
      </c>
      <c r="G41" s="28"/>
    </row>
    <row r="42" spans="1:12" ht="9.75" customHeight="1" x14ac:dyDescent="0.15">
      <c r="A42" s="196"/>
      <c r="B42" s="193"/>
      <c r="C42" s="193"/>
      <c r="D42" s="193"/>
      <c r="E42" s="193"/>
      <c r="F42" s="194"/>
      <c r="G42" s="29"/>
      <c r="H42" s="36"/>
    </row>
    <row r="43" spans="1:12" ht="9.75" customHeight="1" x14ac:dyDescent="0.15">
      <c r="A43" s="196">
        <v>10</v>
      </c>
      <c r="B43" s="197">
        <f>VLOOKUP(A43,[1]U14BDL!$B$18:$H$27,2,0)</f>
        <v>3604986</v>
      </c>
      <c r="C43" s="197" t="str">
        <f>VLOOKUP(A43,[1]U14BDL!$B$18:$H$27,3,0)</f>
        <v>岩田　和真</v>
      </c>
      <c r="D43" s="197" t="s">
        <v>34</v>
      </c>
      <c r="E43" s="197" t="str">
        <f>VLOOKUP(A43,[1]U14BDL!$B$18:$H$27,4,0)</f>
        <v>ＫＣＪＴＡ</v>
      </c>
      <c r="F43" s="198" t="s">
        <v>83</v>
      </c>
      <c r="G43" s="29"/>
      <c r="H43" s="28"/>
    </row>
    <row r="44" spans="1:12" ht="9.75" customHeight="1" x14ac:dyDescent="0.15">
      <c r="A44" s="196"/>
      <c r="B44" s="197"/>
      <c r="C44" s="197"/>
      <c r="D44" s="197"/>
      <c r="E44" s="197"/>
      <c r="F44" s="198"/>
      <c r="G44" s="31"/>
      <c r="H44" s="29"/>
    </row>
    <row r="45" spans="1:12" ht="9.75" customHeight="1" x14ac:dyDescent="0.15">
      <c r="A45" s="196"/>
      <c r="B45" s="193">
        <f>VLOOKUP(A43,[1]U14BDL!$B$18:$H$27,5,0)</f>
        <v>3604902</v>
      </c>
      <c r="C45" s="193" t="str">
        <f>VLOOKUP(A43,[1]U14BDL!$B$18:$H$27,6,0)</f>
        <v>飯野　光紀</v>
      </c>
      <c r="D45" s="193" t="s">
        <v>93</v>
      </c>
      <c r="E45" s="193" t="str">
        <f>VLOOKUP(A43,[1]U14BDL!$B$18:$H$27,7,0)</f>
        <v>ＫＣＪＴＡ</v>
      </c>
      <c r="F45" s="194" t="s">
        <v>150</v>
      </c>
      <c r="H45" s="29"/>
    </row>
    <row r="46" spans="1:12" ht="9.75" customHeight="1" x14ac:dyDescent="0.15">
      <c r="A46" s="196"/>
      <c r="B46" s="193"/>
      <c r="C46" s="193"/>
      <c r="D46" s="193"/>
      <c r="E46" s="193"/>
      <c r="F46" s="194"/>
      <c r="H46" s="29"/>
      <c r="I46" s="36"/>
    </row>
    <row r="47" spans="1:12" ht="9.75" customHeight="1" x14ac:dyDescent="0.15">
      <c r="A47" s="196">
        <v>11</v>
      </c>
      <c r="B47" s="197">
        <f>VLOOKUP(A47,[1]U14BDL!$B$18:$H$27,2,0)</f>
        <v>3604903</v>
      </c>
      <c r="C47" s="197" t="str">
        <f>VLOOKUP(A47,[1]U14BDL!$B$18:$H$27,3,0)</f>
        <v>飯嶋　禮夢</v>
      </c>
      <c r="D47" s="197" t="s">
        <v>5</v>
      </c>
      <c r="E47" s="197" t="str">
        <f>VLOOKUP(A47,[1]U14BDL!$B$18:$H$27,4,0)</f>
        <v>ＫＣＪＴＡ</v>
      </c>
      <c r="F47" s="198" t="s">
        <v>196</v>
      </c>
      <c r="H47" s="29"/>
      <c r="I47" s="84"/>
      <c r="J47" s="76"/>
      <c r="K47" s="76"/>
      <c r="L47" s="76"/>
    </row>
    <row r="48" spans="1:12" ht="9.75" customHeight="1" x14ac:dyDescent="0.15">
      <c r="A48" s="196"/>
      <c r="B48" s="197"/>
      <c r="C48" s="197"/>
      <c r="D48" s="197"/>
      <c r="E48" s="197"/>
      <c r="F48" s="198"/>
      <c r="G48" s="36"/>
      <c r="H48" s="29"/>
      <c r="I48" s="32"/>
      <c r="J48" s="76"/>
      <c r="K48" s="76"/>
      <c r="L48" s="76"/>
    </row>
    <row r="49" spans="1:12" ht="9.75" customHeight="1" x14ac:dyDescent="0.15">
      <c r="A49" s="196"/>
      <c r="B49" s="193">
        <f>VLOOKUP(A47,[1]U14BDL!$B$18:$H$27,5,0)</f>
        <v>3604985</v>
      </c>
      <c r="C49" s="193" t="str">
        <f>VLOOKUP(A47,[1]U14BDL!$B$18:$H$27,6,0)</f>
        <v>岩田　真平</v>
      </c>
      <c r="D49" s="193" t="s">
        <v>193</v>
      </c>
      <c r="E49" s="193" t="str">
        <f>VLOOKUP(A47,[1]U14BDL!$B$18:$H$27,7,0)</f>
        <v>ＫＣＪＴＡ</v>
      </c>
      <c r="F49" s="194" t="s">
        <v>199</v>
      </c>
      <c r="G49" s="28"/>
      <c r="H49" s="38"/>
      <c r="I49" s="32"/>
      <c r="J49" s="76"/>
      <c r="K49" s="76"/>
      <c r="L49" s="76"/>
    </row>
    <row r="50" spans="1:12" ht="9.75" customHeight="1" x14ac:dyDescent="0.15">
      <c r="A50" s="196"/>
      <c r="B50" s="193"/>
      <c r="C50" s="193"/>
      <c r="D50" s="193"/>
      <c r="E50" s="193"/>
      <c r="F50" s="194"/>
      <c r="G50" s="29"/>
      <c r="H50" s="91"/>
      <c r="I50" s="32"/>
      <c r="J50" s="76"/>
      <c r="K50" s="76"/>
      <c r="L50" s="76"/>
    </row>
    <row r="51" spans="1:12" ht="9.75" customHeight="1" x14ac:dyDescent="0.15">
      <c r="A51" s="196">
        <v>12</v>
      </c>
      <c r="B51" s="197">
        <f>VLOOKUP(A51,[1]U14BDL!$B$18:$H$27,2,0)</f>
        <v>3604655</v>
      </c>
      <c r="C51" s="197" t="str">
        <f>VLOOKUP(A51,[1]U14BDL!$B$18:$H$27,3,0)</f>
        <v>安孫子　桃季</v>
      </c>
      <c r="D51" s="197" t="s">
        <v>34</v>
      </c>
      <c r="E51" s="197" t="str">
        <f>VLOOKUP(A51,[1]U14BDL!$B$18:$H$27,4,0)</f>
        <v>エースＴＡ</v>
      </c>
      <c r="F51" s="198" t="s">
        <v>199</v>
      </c>
      <c r="G51" s="29"/>
      <c r="I51" s="32"/>
      <c r="J51" s="76"/>
      <c r="K51" s="76"/>
      <c r="L51" s="76"/>
    </row>
    <row r="52" spans="1:12" ht="9.75" customHeight="1" x14ac:dyDescent="0.15">
      <c r="A52" s="196"/>
      <c r="B52" s="197"/>
      <c r="C52" s="197"/>
      <c r="D52" s="197"/>
      <c r="E52" s="197"/>
      <c r="F52" s="198"/>
      <c r="G52" s="31"/>
      <c r="I52" s="32"/>
      <c r="J52" s="76"/>
      <c r="K52" s="76"/>
      <c r="L52" s="76"/>
    </row>
    <row r="53" spans="1:12" ht="9.75" customHeight="1" x14ac:dyDescent="0.15">
      <c r="A53" s="196"/>
      <c r="B53" s="193" t="str">
        <f>VLOOKUP(A51,[1]U14BDL!$B$18:$H$27,5,0)</f>
        <v>3604722</v>
      </c>
      <c r="C53" s="193" t="str">
        <f>VLOOKUP(A51,[1]U14BDL!$B$18:$H$27,6,0)</f>
        <v>外山　龍太郎</v>
      </c>
      <c r="D53" s="193" t="s">
        <v>193</v>
      </c>
      <c r="E53" s="193" t="str">
        <f>VLOOKUP(A51,[1]U14BDL!$B$18:$H$27,7,0)</f>
        <v>エースＴＡ</v>
      </c>
      <c r="F53" s="194" t="s">
        <v>54</v>
      </c>
      <c r="I53" s="32"/>
      <c r="J53" s="76"/>
      <c r="K53" s="76"/>
      <c r="L53" s="76"/>
    </row>
    <row r="54" spans="1:12" ht="9.75" customHeight="1" x14ac:dyDescent="0.15">
      <c r="A54" s="196"/>
      <c r="B54" s="193"/>
      <c r="C54" s="193"/>
      <c r="D54" s="193"/>
      <c r="E54" s="193"/>
      <c r="F54" s="194"/>
      <c r="I54" s="32"/>
      <c r="J54" s="76"/>
      <c r="K54" s="76"/>
      <c r="L54" s="76"/>
    </row>
    <row r="55" spans="1:12" x14ac:dyDescent="0.15">
      <c r="B55" s="49"/>
    </row>
    <row r="56" spans="1:12" x14ac:dyDescent="0.15">
      <c r="B56" s="49"/>
    </row>
  </sheetData>
  <mergeCells count="126"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E28:E29"/>
    <mergeCell ref="F28:F29"/>
    <mergeCell ref="B24:B25"/>
    <mergeCell ref="C24:C25"/>
    <mergeCell ref="D24:D25"/>
    <mergeCell ref="E24:E25"/>
    <mergeCell ref="F24:F25"/>
    <mergeCell ref="A26:A29"/>
    <mergeCell ref="D26:D27"/>
    <mergeCell ref="E26:E27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B9:C12"/>
    <mergeCell ref="B26:C29"/>
    <mergeCell ref="F51:F52"/>
    <mergeCell ref="B53:B54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D41:D42"/>
    <mergeCell ref="E41:E42"/>
    <mergeCell ref="F41:F42"/>
    <mergeCell ref="E36:E37"/>
    <mergeCell ref="F36:F37"/>
    <mergeCell ref="B32:B33"/>
    <mergeCell ref="C32:C33"/>
    <mergeCell ref="D32:D33"/>
    <mergeCell ref="E32:E33"/>
    <mergeCell ref="F26:F27"/>
    <mergeCell ref="D28:D29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9" width="12.5" style="26" bestFit="1" customWidth="1"/>
    <col min="10" max="10" width="8.5" style="26" customWidth="1"/>
    <col min="11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 x14ac:dyDescent="0.15">
      <c r="A1" s="186" t="s">
        <v>263</v>
      </c>
      <c r="B1" s="24"/>
      <c r="C1" s="25"/>
      <c r="D1" s="25"/>
      <c r="E1" s="25"/>
      <c r="F1" s="3"/>
    </row>
    <row r="2" spans="1:11" ht="17.25" x14ac:dyDescent="0.15">
      <c r="A2" s="186" t="s">
        <v>60</v>
      </c>
      <c r="B2" s="24"/>
      <c r="C2" s="25"/>
      <c r="D2" s="25"/>
      <c r="E2" s="25"/>
    </row>
    <row r="3" spans="1:11" ht="17.25" x14ac:dyDescent="0.15">
      <c r="A3" s="186"/>
      <c r="B3" s="24"/>
      <c r="C3" s="25"/>
      <c r="D3" s="25"/>
      <c r="E3" s="25"/>
    </row>
    <row r="4" spans="1:11" x14ac:dyDescent="0.15">
      <c r="G4" s="7">
        <v>1</v>
      </c>
      <c r="H4" s="8" t="s">
        <v>2</v>
      </c>
      <c r="I4" s="8" t="s">
        <v>3</v>
      </c>
      <c r="J4" s="9" t="s">
        <v>202</v>
      </c>
      <c r="K4" s="9" t="s">
        <v>202</v>
      </c>
    </row>
    <row r="5" spans="1:11" ht="13.5" customHeight="1" x14ac:dyDescent="0.15">
      <c r="A5" s="196">
        <v>1</v>
      </c>
      <c r="B5" s="197">
        <f>VLOOKUP(A5,[1]U14BDL!$B$2:$H$17,2,0)</f>
        <v>3604965</v>
      </c>
      <c r="C5" s="197" t="str">
        <f>VLOOKUP(A5,[1]U14BDL!$B$2:$H$17,3,0)</f>
        <v>笹川　佳希</v>
      </c>
      <c r="D5" s="197" t="s">
        <v>95</v>
      </c>
      <c r="E5" s="197" t="str">
        <f>VLOOKUP(A5,[1]U14BDL!$B$2:$H$17,4,0)</f>
        <v>東洋大牛久中</v>
      </c>
      <c r="F5" s="198" t="s">
        <v>96</v>
      </c>
      <c r="G5" s="27"/>
      <c r="H5" s="27"/>
    </row>
    <row r="6" spans="1:11" ht="13.5" customHeight="1" x14ac:dyDescent="0.15">
      <c r="A6" s="196"/>
      <c r="B6" s="197"/>
      <c r="C6" s="197"/>
      <c r="D6" s="197"/>
      <c r="E6" s="197"/>
      <c r="F6" s="198"/>
      <c r="G6" s="27"/>
      <c r="H6" s="27"/>
    </row>
    <row r="7" spans="1:11" ht="13.5" customHeight="1" x14ac:dyDescent="0.15">
      <c r="A7" s="196"/>
      <c r="B7" s="193">
        <f>VLOOKUP(A5,[1]U14BDL!$B$2:$H$17,5,0)</f>
        <v>3604630</v>
      </c>
      <c r="C7" s="193" t="str">
        <f>VLOOKUP(A5,[1]U14BDL!$B$2:$H$17,6,0)</f>
        <v>藤原　豪弓</v>
      </c>
      <c r="D7" s="193" t="s">
        <v>95</v>
      </c>
      <c r="E7" s="193" t="str">
        <f>VLOOKUP(A5,[1]U14BDL!$B$2:$H$17,7,0)</f>
        <v>東洋大牛久中</v>
      </c>
      <c r="F7" s="194" t="s">
        <v>6</v>
      </c>
      <c r="G7" s="28"/>
      <c r="H7" s="27"/>
    </row>
    <row r="8" spans="1:11" ht="13.5" customHeight="1" x14ac:dyDescent="0.15">
      <c r="A8" s="196"/>
      <c r="B8" s="193"/>
      <c r="C8" s="193"/>
      <c r="D8" s="193"/>
      <c r="E8" s="193"/>
      <c r="F8" s="194"/>
      <c r="G8" s="29"/>
      <c r="H8" s="123"/>
      <c r="I8" s="124"/>
      <c r="J8" s="124"/>
    </row>
    <row r="9" spans="1:11" ht="13.5" customHeight="1" x14ac:dyDescent="0.15">
      <c r="A9" s="196">
        <v>2</v>
      </c>
      <c r="B9" s="195" t="str">
        <f>VLOOKUP(A9,[1]U14BDL!$B$2:$H$17,2,0)</f>
        <v>Q2</v>
      </c>
      <c r="C9" s="195"/>
      <c r="D9" s="197" t="s">
        <v>95</v>
      </c>
      <c r="E9" s="197"/>
      <c r="F9" s="198" t="s">
        <v>96</v>
      </c>
      <c r="G9" s="29"/>
      <c r="H9" s="125"/>
      <c r="I9" s="124"/>
      <c r="J9" s="124"/>
    </row>
    <row r="10" spans="1:11" ht="13.5" customHeight="1" x14ac:dyDescent="0.15">
      <c r="A10" s="196"/>
      <c r="B10" s="195"/>
      <c r="C10" s="195"/>
      <c r="D10" s="197"/>
      <c r="E10" s="197"/>
      <c r="F10" s="198"/>
      <c r="G10" s="31"/>
      <c r="H10" s="126"/>
      <c r="I10" s="124"/>
      <c r="J10" s="124"/>
    </row>
    <row r="11" spans="1:11" ht="13.5" customHeight="1" x14ac:dyDescent="0.15">
      <c r="A11" s="196"/>
      <c r="B11" s="195"/>
      <c r="C11" s="195"/>
      <c r="D11" s="193" t="s">
        <v>95</v>
      </c>
      <c r="E11" s="193"/>
      <c r="F11" s="194" t="s">
        <v>96</v>
      </c>
      <c r="G11" s="27"/>
      <c r="H11" s="126"/>
      <c r="I11" s="124"/>
      <c r="J11" s="124"/>
    </row>
    <row r="12" spans="1:11" ht="13.5" customHeight="1" x14ac:dyDescent="0.15">
      <c r="A12" s="196"/>
      <c r="B12" s="195"/>
      <c r="C12" s="195"/>
      <c r="D12" s="193"/>
      <c r="E12" s="193"/>
      <c r="F12" s="194"/>
      <c r="G12" s="27"/>
      <c r="H12" s="126"/>
      <c r="I12" s="127"/>
      <c r="J12" s="124"/>
    </row>
    <row r="13" spans="1:11" ht="13.5" customHeight="1" x14ac:dyDescent="0.15">
      <c r="A13" s="196">
        <v>3</v>
      </c>
      <c r="B13" s="197">
        <f>VLOOKUP(A13,[1]U14BDL!$B$2:$H$17,2,0)</f>
        <v>3604674</v>
      </c>
      <c r="C13" s="197" t="str">
        <f>VLOOKUP(A13,[1]U14BDL!$B$2:$H$17,3,0)</f>
        <v>羽鳥　響</v>
      </c>
      <c r="D13" s="197" t="s">
        <v>95</v>
      </c>
      <c r="E13" s="197" t="str">
        <f>VLOOKUP(A13,[1]U14BDL!$B$2:$H$17,4,0)</f>
        <v>ＣＳＪ</v>
      </c>
      <c r="F13" s="198" t="s">
        <v>96</v>
      </c>
      <c r="G13" s="27"/>
      <c r="H13" s="126"/>
      <c r="I13" s="128"/>
      <c r="J13" s="124"/>
    </row>
    <row r="14" spans="1:11" ht="13.5" customHeight="1" x14ac:dyDescent="0.15">
      <c r="A14" s="196"/>
      <c r="B14" s="197"/>
      <c r="C14" s="197"/>
      <c r="D14" s="197"/>
      <c r="E14" s="197"/>
      <c r="F14" s="198"/>
      <c r="G14" s="36"/>
      <c r="H14" s="126"/>
      <c r="I14" s="129"/>
      <c r="J14" s="124"/>
    </row>
    <row r="15" spans="1:11" ht="13.5" customHeight="1" x14ac:dyDescent="0.15">
      <c r="A15" s="196"/>
      <c r="B15" s="193">
        <f>VLOOKUP(A13,[1]U14BDL!$B$2:$H$17,5,0)</f>
        <v>3604729</v>
      </c>
      <c r="C15" s="193" t="str">
        <f>VLOOKUP(A13,[1]U14BDL!$B$2:$H$17,6,0)</f>
        <v>早田　匡成</v>
      </c>
      <c r="D15" s="193" t="s">
        <v>95</v>
      </c>
      <c r="E15" s="193" t="str">
        <f>VLOOKUP(A13,[1]U14BDL!$B$2:$H$17,7,0)</f>
        <v>ＣＳＪ</v>
      </c>
      <c r="F15" s="194" t="s">
        <v>96</v>
      </c>
      <c r="G15" s="28"/>
      <c r="H15" s="130"/>
      <c r="I15" s="129"/>
      <c r="J15" s="124"/>
    </row>
    <row r="16" spans="1:11" ht="13.5" customHeight="1" x14ac:dyDescent="0.15">
      <c r="A16" s="196"/>
      <c r="B16" s="193"/>
      <c r="C16" s="193"/>
      <c r="D16" s="193"/>
      <c r="E16" s="193"/>
      <c r="F16" s="194"/>
      <c r="G16" s="29"/>
      <c r="H16" s="131"/>
      <c r="I16" s="129"/>
      <c r="J16" s="124"/>
    </row>
    <row r="17" spans="1:10" ht="13.5" customHeight="1" x14ac:dyDescent="0.15">
      <c r="A17" s="196">
        <v>4</v>
      </c>
      <c r="B17" s="197">
        <f>VLOOKUP(A17,[1]U14BDL!$B$2:$H$17,2,0)</f>
        <v>3604643</v>
      </c>
      <c r="C17" s="197" t="str">
        <f>VLOOKUP(A17,[1]U14BDL!$B$2:$H$17,3,0)</f>
        <v>児玉　啓太</v>
      </c>
      <c r="D17" s="197" t="s">
        <v>5</v>
      </c>
      <c r="E17" s="197" t="str">
        <f>VLOOKUP(A17,[1]U14BDL!$B$2:$H$17,4,0)</f>
        <v>ＫＣＪＴＡ</v>
      </c>
      <c r="F17" s="198" t="s">
        <v>203</v>
      </c>
      <c r="G17" s="29"/>
      <c r="H17" s="132"/>
      <c r="I17" s="129"/>
      <c r="J17" s="124"/>
    </row>
    <row r="18" spans="1:10" ht="13.5" customHeight="1" x14ac:dyDescent="0.15">
      <c r="A18" s="196"/>
      <c r="B18" s="197"/>
      <c r="C18" s="197"/>
      <c r="D18" s="197"/>
      <c r="E18" s="197"/>
      <c r="F18" s="198"/>
      <c r="G18" s="31"/>
      <c r="H18" s="132"/>
      <c r="I18" s="129"/>
      <c r="J18" s="124"/>
    </row>
    <row r="19" spans="1:10" ht="13.5" customHeight="1" x14ac:dyDescent="0.15">
      <c r="A19" s="196"/>
      <c r="B19" s="193">
        <f>VLOOKUP(A17,[1]U14BDL!$B$2:$H$17,5,0)</f>
        <v>3604813</v>
      </c>
      <c r="C19" s="193" t="str">
        <f>VLOOKUP(A17,[1]U14BDL!$B$2:$H$17,6,0)</f>
        <v>天野　壱政</v>
      </c>
      <c r="D19" s="193" t="s">
        <v>95</v>
      </c>
      <c r="E19" s="193" t="str">
        <f>VLOOKUP(A17,[1]U14BDL!$B$2:$H$17,7,0)</f>
        <v>ＫＣＪＴＡ</v>
      </c>
      <c r="F19" s="194" t="s">
        <v>6</v>
      </c>
      <c r="G19" s="27"/>
      <c r="H19" s="132"/>
      <c r="I19" s="129"/>
      <c r="J19" s="124"/>
    </row>
    <row r="20" spans="1:10" ht="13.5" customHeight="1" x14ac:dyDescent="0.15">
      <c r="A20" s="196"/>
      <c r="B20" s="193"/>
      <c r="C20" s="193"/>
      <c r="D20" s="193"/>
      <c r="E20" s="193"/>
      <c r="F20" s="194"/>
      <c r="G20" s="27"/>
      <c r="H20" s="132"/>
      <c r="I20" s="129"/>
      <c r="J20" s="133"/>
    </row>
    <row r="21" spans="1:10" ht="13.5" customHeight="1" x14ac:dyDescent="0.15">
      <c r="A21" s="196">
        <v>5</v>
      </c>
      <c r="B21" s="197">
        <f>VLOOKUP(A21,[1]U14BDL!$B$2:$H$17,2,0)</f>
        <v>3604492</v>
      </c>
      <c r="C21" s="197" t="str">
        <f>VLOOKUP(A21,[1]U14BDL!$B$2:$H$17,3,0)</f>
        <v>武部　湊</v>
      </c>
      <c r="D21" s="197" t="s">
        <v>5</v>
      </c>
      <c r="E21" s="197" t="str">
        <f>VLOOKUP(A21,[1]U14BDL!$B$2:$H$17,4,0)</f>
        <v>ＣＳＪ</v>
      </c>
      <c r="F21" s="198" t="s">
        <v>96</v>
      </c>
      <c r="G21" s="27"/>
      <c r="H21" s="132"/>
      <c r="I21" s="129"/>
      <c r="J21" s="128"/>
    </row>
    <row r="22" spans="1:10" ht="13.5" customHeight="1" x14ac:dyDescent="0.15">
      <c r="A22" s="196"/>
      <c r="B22" s="197"/>
      <c r="C22" s="197"/>
      <c r="D22" s="197"/>
      <c r="E22" s="197"/>
      <c r="F22" s="198"/>
      <c r="G22" s="36"/>
      <c r="H22" s="132"/>
      <c r="I22" s="129"/>
      <c r="J22" s="134"/>
    </row>
    <row r="23" spans="1:10" ht="13.5" customHeight="1" x14ac:dyDescent="0.15">
      <c r="A23" s="196"/>
      <c r="B23" s="193">
        <f>VLOOKUP(A21,[1]U14BDL!$B$2:$H$17,5,0)</f>
        <v>3604658</v>
      </c>
      <c r="C23" s="193" t="str">
        <f>VLOOKUP(A21,[1]U14BDL!$B$2:$H$17,6,0)</f>
        <v>天木　絃人</v>
      </c>
      <c r="D23" s="193" t="s">
        <v>95</v>
      </c>
      <c r="E23" s="193" t="str">
        <f>VLOOKUP(A21,[1]U14BDL!$B$2:$H$17,7,0)</f>
        <v>NJTC</v>
      </c>
      <c r="F23" s="194" t="s">
        <v>96</v>
      </c>
      <c r="G23" s="28"/>
      <c r="H23" s="132"/>
      <c r="I23" s="129"/>
      <c r="J23" s="135"/>
    </row>
    <row r="24" spans="1:10" ht="13.5" customHeight="1" x14ac:dyDescent="0.15">
      <c r="A24" s="196"/>
      <c r="B24" s="193"/>
      <c r="C24" s="193"/>
      <c r="D24" s="193"/>
      <c r="E24" s="193"/>
      <c r="F24" s="194"/>
      <c r="G24" s="29"/>
      <c r="H24" s="136"/>
      <c r="I24" s="129"/>
      <c r="J24" s="129"/>
    </row>
    <row r="25" spans="1:10" ht="13.5" customHeight="1" x14ac:dyDescent="0.15">
      <c r="A25" s="196">
        <v>6</v>
      </c>
      <c r="B25" s="197">
        <f>VLOOKUP(A25,[1]U14BDL!$B$2:$H$17,2,0)</f>
        <v>3604888</v>
      </c>
      <c r="C25" s="197" t="str">
        <f>VLOOKUP(A25,[1]U14BDL!$B$2:$H$17,3,0)</f>
        <v>関口　竜玖</v>
      </c>
      <c r="D25" s="197" t="s">
        <v>95</v>
      </c>
      <c r="E25" s="197" t="str">
        <f>VLOOKUP(A25,[1]U14BDL!$B$2:$H$17,4,0)</f>
        <v>ＫＣＪＴＡ</v>
      </c>
      <c r="F25" s="198" t="s">
        <v>96</v>
      </c>
      <c r="G25" s="29"/>
      <c r="H25" s="125"/>
      <c r="I25" s="129"/>
      <c r="J25" s="129"/>
    </row>
    <row r="26" spans="1:10" ht="13.5" customHeight="1" x14ac:dyDescent="0.15">
      <c r="A26" s="196"/>
      <c r="B26" s="197"/>
      <c r="C26" s="197"/>
      <c r="D26" s="197"/>
      <c r="E26" s="197"/>
      <c r="F26" s="198"/>
      <c r="G26" s="31"/>
      <c r="H26" s="126"/>
      <c r="I26" s="129"/>
      <c r="J26" s="129"/>
    </row>
    <row r="27" spans="1:10" ht="13.5" customHeight="1" x14ac:dyDescent="0.15">
      <c r="A27" s="196"/>
      <c r="B27" s="193">
        <f>VLOOKUP(A25,[1]U14BDL!$B$2:$H$17,5,0)</f>
        <v>3604950</v>
      </c>
      <c r="C27" s="193" t="str">
        <f>VLOOKUP(A25,[1]U14BDL!$B$2:$H$17,6,0)</f>
        <v>鈴木　伸治</v>
      </c>
      <c r="D27" s="193" t="s">
        <v>95</v>
      </c>
      <c r="E27" s="193" t="str">
        <f>VLOOKUP(A25,[1]U14BDL!$B$2:$H$17,7,0)</f>
        <v>ＫＣＪＴＡ</v>
      </c>
      <c r="F27" s="194" t="s">
        <v>96</v>
      </c>
      <c r="G27" s="27"/>
      <c r="H27" s="126"/>
      <c r="I27" s="129"/>
      <c r="J27" s="129"/>
    </row>
    <row r="28" spans="1:10" ht="13.5" customHeight="1" x14ac:dyDescent="0.15">
      <c r="A28" s="196"/>
      <c r="B28" s="193"/>
      <c r="C28" s="193"/>
      <c r="D28" s="193"/>
      <c r="E28" s="193"/>
      <c r="F28" s="194"/>
      <c r="G28" s="27"/>
      <c r="H28" s="126"/>
      <c r="I28" s="133"/>
      <c r="J28" s="137"/>
    </row>
    <row r="29" spans="1:10" ht="13.5" customHeight="1" x14ac:dyDescent="0.15">
      <c r="A29" s="196">
        <v>7</v>
      </c>
      <c r="B29" s="197">
        <f>VLOOKUP(A29,[1]U14BDL!$B$2:$H$17,2,0)</f>
        <v>3604799</v>
      </c>
      <c r="C29" s="197" t="str">
        <f>VLOOKUP(A29,[1]U14BDL!$B$2:$H$17,3,0)</f>
        <v>幸田　真佐希</v>
      </c>
      <c r="D29" s="197" t="s">
        <v>95</v>
      </c>
      <c r="E29" s="197" t="str">
        <f>VLOOKUP(A29,[1]U14BDL!$B$2:$H$17,4,0)</f>
        <v>守谷ＴＣ</v>
      </c>
      <c r="F29" s="198" t="s">
        <v>96</v>
      </c>
      <c r="G29" s="27"/>
      <c r="H29" s="126"/>
      <c r="I29" s="124"/>
      <c r="J29" s="129"/>
    </row>
    <row r="30" spans="1:10" ht="13.5" customHeight="1" x14ac:dyDescent="0.15">
      <c r="A30" s="196"/>
      <c r="B30" s="197"/>
      <c r="C30" s="197"/>
      <c r="D30" s="197"/>
      <c r="E30" s="197"/>
      <c r="F30" s="198"/>
      <c r="G30" s="36"/>
      <c r="H30" s="126"/>
      <c r="I30" s="124"/>
      <c r="J30" s="129"/>
    </row>
    <row r="31" spans="1:10" ht="13.5" customHeight="1" x14ac:dyDescent="0.15">
      <c r="A31" s="196"/>
      <c r="B31" s="193">
        <f>VLOOKUP(A29,[1]U14BDL!$B$2:$H$17,5,0)</f>
        <v>3604800</v>
      </c>
      <c r="C31" s="193" t="str">
        <f>VLOOKUP(A29,[1]U14BDL!$B$2:$H$17,6,0)</f>
        <v>桜井　明日翔</v>
      </c>
      <c r="D31" s="193" t="s">
        <v>95</v>
      </c>
      <c r="E31" s="193" t="str">
        <f>VLOOKUP(A29,[1]U14BDL!$B$2:$H$17,7,0)</f>
        <v>守谷ＴＣ</v>
      </c>
      <c r="F31" s="194" t="s">
        <v>96</v>
      </c>
      <c r="G31" s="28"/>
      <c r="H31" s="130"/>
      <c r="I31" s="124"/>
      <c r="J31" s="129"/>
    </row>
    <row r="32" spans="1:10" ht="13.5" customHeight="1" x14ac:dyDescent="0.15">
      <c r="A32" s="196"/>
      <c r="B32" s="193"/>
      <c r="C32" s="193"/>
      <c r="D32" s="193"/>
      <c r="E32" s="193"/>
      <c r="F32" s="194"/>
      <c r="G32" s="29"/>
      <c r="H32" s="131"/>
      <c r="I32" s="124"/>
      <c r="J32" s="129"/>
    </row>
    <row r="33" spans="1:12" ht="13.5" customHeight="1" x14ac:dyDescent="0.15">
      <c r="A33" s="196">
        <v>8</v>
      </c>
      <c r="B33" s="197">
        <f>VLOOKUP(A33,[1]U14BDL!$B$2:$H$17,2,0)</f>
        <v>3604817</v>
      </c>
      <c r="C33" s="197" t="str">
        <f>VLOOKUP(A33,[1]U14BDL!$B$2:$H$17,3,0)</f>
        <v>磯山　翔磨</v>
      </c>
      <c r="D33" s="197" t="s">
        <v>95</v>
      </c>
      <c r="E33" s="197" t="str">
        <f>VLOOKUP(A33,[1]U14BDL!$B$2:$H$17,4,0)</f>
        <v>エースＴＡ</v>
      </c>
      <c r="F33" s="198" t="s">
        <v>204</v>
      </c>
      <c r="G33" s="29"/>
      <c r="H33" s="132"/>
      <c r="I33" s="124"/>
      <c r="J33" s="129"/>
    </row>
    <row r="34" spans="1:12" ht="13.5" customHeight="1" x14ac:dyDescent="0.15">
      <c r="A34" s="196"/>
      <c r="B34" s="197"/>
      <c r="C34" s="197"/>
      <c r="D34" s="197"/>
      <c r="E34" s="197"/>
      <c r="F34" s="198"/>
      <c r="G34" s="31"/>
      <c r="H34" s="132"/>
      <c r="I34" s="124"/>
      <c r="J34" s="129"/>
    </row>
    <row r="35" spans="1:12" ht="13.5" customHeight="1" x14ac:dyDescent="0.15">
      <c r="A35" s="196"/>
      <c r="B35" s="193">
        <f>VLOOKUP(A33,[1]U14BDL!$B$2:$H$17,5,0)</f>
        <v>3604719</v>
      </c>
      <c r="C35" s="193" t="str">
        <f>VLOOKUP(A33,[1]U14BDL!$B$2:$H$17,6,0)</f>
        <v>亀山　隆太郎</v>
      </c>
      <c r="D35" s="193" t="s">
        <v>5</v>
      </c>
      <c r="E35" s="193" t="str">
        <f>VLOOKUP(A33,[1]U14BDL!$B$2:$H$17,7,0)</f>
        <v>エースＴＡ</v>
      </c>
      <c r="F35" s="194" t="s">
        <v>204</v>
      </c>
      <c r="G35" s="27"/>
      <c r="H35" s="132"/>
      <c r="I35" s="124"/>
      <c r="J35" s="129"/>
    </row>
    <row r="36" spans="1:12" ht="13.5" customHeight="1" x14ac:dyDescent="0.15">
      <c r="A36" s="196"/>
      <c r="B36" s="193"/>
      <c r="C36" s="193"/>
      <c r="D36" s="193"/>
      <c r="E36" s="193"/>
      <c r="F36" s="194"/>
      <c r="G36" s="27"/>
      <c r="H36" s="132"/>
      <c r="I36" s="124"/>
      <c r="J36" s="129"/>
      <c r="K36" s="133"/>
    </row>
    <row r="37" spans="1:12" ht="13.5" customHeight="1" x14ac:dyDescent="0.15">
      <c r="A37" s="196">
        <v>9</v>
      </c>
      <c r="B37" s="197">
        <f>VLOOKUP(A37,[1]U14BDL!$B$2:$H$17,2,0)</f>
        <v>3604666</v>
      </c>
      <c r="C37" s="197" t="str">
        <f>VLOOKUP(A37,[1]U14BDL!$B$2:$H$17,3,0)</f>
        <v>近野　豪樹</v>
      </c>
      <c r="D37" s="197" t="s">
        <v>95</v>
      </c>
      <c r="E37" s="197" t="str">
        <f>VLOOKUP(A37,[1]U14BDL!$B$2:$H$17,4,0)</f>
        <v>ＫＣＪＴＡ</v>
      </c>
      <c r="F37" s="198" t="s">
        <v>204</v>
      </c>
      <c r="G37" s="27"/>
      <c r="H37" s="132"/>
      <c r="I37" s="124"/>
      <c r="J37" s="129"/>
      <c r="K37" s="138"/>
      <c r="L37" s="23"/>
    </row>
    <row r="38" spans="1:12" ht="13.5" customHeight="1" x14ac:dyDescent="0.15">
      <c r="A38" s="196"/>
      <c r="B38" s="197"/>
      <c r="C38" s="197"/>
      <c r="D38" s="197"/>
      <c r="E38" s="197"/>
      <c r="F38" s="198"/>
      <c r="G38" s="36"/>
      <c r="H38" s="132"/>
      <c r="I38" s="124"/>
      <c r="J38" s="129"/>
      <c r="K38" s="45"/>
      <c r="L38" s="23"/>
    </row>
    <row r="39" spans="1:12" ht="13.5" customHeight="1" x14ac:dyDescent="0.15">
      <c r="A39" s="196"/>
      <c r="B39" s="193">
        <f>VLOOKUP(A37,[1]U14BDL!$B$2:$H$17,5,0)</f>
        <v>3604804</v>
      </c>
      <c r="C39" s="193" t="str">
        <f>VLOOKUP(A37,[1]U14BDL!$B$2:$H$17,6,0)</f>
        <v>辻元　陸</v>
      </c>
      <c r="D39" s="193" t="s">
        <v>95</v>
      </c>
      <c r="E39" s="193" t="str">
        <f>VLOOKUP(A37,[1]U14BDL!$B$2:$H$17,7,0)</f>
        <v>ＫＣＪＴＡ</v>
      </c>
      <c r="F39" s="194" t="s">
        <v>96</v>
      </c>
      <c r="G39" s="28"/>
      <c r="H39" s="132"/>
      <c r="I39" s="124"/>
      <c r="J39" s="129"/>
      <c r="K39" s="45"/>
      <c r="L39" s="23"/>
    </row>
    <row r="40" spans="1:12" ht="13.5" customHeight="1" x14ac:dyDescent="0.15">
      <c r="A40" s="196"/>
      <c r="B40" s="193"/>
      <c r="C40" s="193"/>
      <c r="D40" s="193"/>
      <c r="E40" s="193"/>
      <c r="F40" s="194"/>
      <c r="G40" s="29"/>
      <c r="H40" s="136"/>
      <c r="I40" s="124"/>
      <c r="J40" s="129"/>
      <c r="K40" s="45"/>
      <c r="L40" s="23"/>
    </row>
    <row r="41" spans="1:12" ht="13.5" customHeight="1" x14ac:dyDescent="0.15">
      <c r="A41" s="196">
        <v>10</v>
      </c>
      <c r="B41" s="197">
        <f>VLOOKUP(A41,[1]U14BDL!$B$2:$H$17,2,0)</f>
        <v>3604469</v>
      </c>
      <c r="C41" s="197" t="str">
        <f>VLOOKUP(A41,[1]U14BDL!$B$2:$H$17,3,0)</f>
        <v>村山　春太</v>
      </c>
      <c r="D41" s="197" t="s">
        <v>5</v>
      </c>
      <c r="E41" s="197" t="str">
        <f>VLOOKUP(A41,[1]U14BDL!$B$2:$H$17,4,0)</f>
        <v>ＮＪＴＣ</v>
      </c>
      <c r="F41" s="198" t="s">
        <v>96</v>
      </c>
      <c r="G41" s="29"/>
      <c r="H41" s="125"/>
      <c r="I41" s="124"/>
      <c r="J41" s="129"/>
      <c r="K41" s="45"/>
      <c r="L41" s="23"/>
    </row>
    <row r="42" spans="1:12" ht="13.5" customHeight="1" x14ac:dyDescent="0.15">
      <c r="A42" s="196"/>
      <c r="B42" s="197"/>
      <c r="C42" s="197"/>
      <c r="D42" s="197"/>
      <c r="E42" s="197"/>
      <c r="F42" s="198"/>
      <c r="G42" s="31"/>
      <c r="H42" s="126"/>
      <c r="I42" s="124"/>
      <c r="J42" s="129"/>
      <c r="K42" s="45"/>
      <c r="L42" s="23"/>
    </row>
    <row r="43" spans="1:12" ht="13.5" customHeight="1" x14ac:dyDescent="0.15">
      <c r="A43" s="196"/>
      <c r="B43" s="193">
        <f>VLOOKUP(A41,[1]U14BDL!$B$2:$H$17,5,0)</f>
        <v>3604717</v>
      </c>
      <c r="C43" s="193" t="str">
        <f>VLOOKUP(A41,[1]U14BDL!$B$2:$H$17,6,0)</f>
        <v>蓮田　大翔</v>
      </c>
      <c r="D43" s="193" t="s">
        <v>5</v>
      </c>
      <c r="E43" s="193" t="str">
        <f>VLOOKUP(A41,[1]U14BDL!$B$2:$H$17,7,0)</f>
        <v>ＮＪＴＣ</v>
      </c>
      <c r="F43" s="194" t="s">
        <v>96</v>
      </c>
      <c r="G43" s="27"/>
      <c r="H43" s="126"/>
      <c r="I43" s="124"/>
      <c r="J43" s="129"/>
      <c r="K43" s="45"/>
      <c r="L43" s="23"/>
    </row>
    <row r="44" spans="1:12" ht="13.5" customHeight="1" x14ac:dyDescent="0.15">
      <c r="A44" s="196"/>
      <c r="B44" s="193"/>
      <c r="C44" s="193"/>
      <c r="D44" s="193"/>
      <c r="E44" s="193"/>
      <c r="F44" s="194"/>
      <c r="G44" s="27"/>
      <c r="H44" s="126"/>
      <c r="I44" s="133"/>
      <c r="J44" s="129"/>
      <c r="K44" s="45"/>
      <c r="L44" s="23"/>
    </row>
    <row r="45" spans="1:12" ht="13.5" customHeight="1" x14ac:dyDescent="0.15">
      <c r="A45" s="196">
        <v>11</v>
      </c>
      <c r="B45" s="197">
        <f>VLOOKUP(A45,[1]U14BDL!$B$2:$H$17,2,0)</f>
        <v>3604913</v>
      </c>
      <c r="C45" s="197" t="str">
        <f>VLOOKUP(A45,[1]U14BDL!$B$2:$H$17,3,0)</f>
        <v>杉山　由侑</v>
      </c>
      <c r="D45" s="197" t="s">
        <v>95</v>
      </c>
      <c r="E45" s="197" t="str">
        <f>VLOOKUP(A45,[1]U14BDL!$B$2:$H$17,4,0)</f>
        <v>ＣＳＪ</v>
      </c>
      <c r="F45" s="198" t="s">
        <v>96</v>
      </c>
      <c r="G45" s="27"/>
      <c r="H45" s="126"/>
      <c r="I45" s="128"/>
      <c r="J45" s="129"/>
      <c r="K45" s="45"/>
      <c r="L45" s="23"/>
    </row>
    <row r="46" spans="1:12" ht="13.5" customHeight="1" x14ac:dyDescent="0.15">
      <c r="A46" s="196"/>
      <c r="B46" s="197"/>
      <c r="C46" s="197"/>
      <c r="D46" s="197"/>
      <c r="E46" s="197"/>
      <c r="F46" s="198"/>
      <c r="G46" s="36"/>
      <c r="H46" s="126"/>
      <c r="I46" s="129"/>
      <c r="J46" s="129"/>
      <c r="K46" s="45"/>
      <c r="L46" s="23"/>
    </row>
    <row r="47" spans="1:12" ht="13.5" customHeight="1" x14ac:dyDescent="0.15">
      <c r="A47" s="196"/>
      <c r="B47" s="193">
        <f>VLOOKUP(A45,[1]U14BDL!$B$2:$H$17,5,0)</f>
        <v>3604732</v>
      </c>
      <c r="C47" s="193" t="str">
        <f>VLOOKUP(A45,[1]U14BDL!$B$2:$H$17,6,0)</f>
        <v>竹島　光一</v>
      </c>
      <c r="D47" s="193" t="s">
        <v>5</v>
      </c>
      <c r="E47" s="193" t="str">
        <f>VLOOKUP(A45,[1]U14BDL!$B$2:$H$17,7,0)</f>
        <v>ＫＣＪＴＡ</v>
      </c>
      <c r="F47" s="194" t="s">
        <v>6</v>
      </c>
      <c r="G47" s="28"/>
      <c r="H47" s="130"/>
      <c r="I47" s="129"/>
      <c r="J47" s="129"/>
      <c r="K47" s="45"/>
      <c r="L47" s="23"/>
    </row>
    <row r="48" spans="1:12" ht="13.5" customHeight="1" x14ac:dyDescent="0.15">
      <c r="A48" s="196"/>
      <c r="B48" s="193"/>
      <c r="C48" s="193"/>
      <c r="D48" s="193"/>
      <c r="E48" s="193"/>
      <c r="F48" s="194"/>
      <c r="G48" s="29"/>
      <c r="H48" s="131"/>
      <c r="I48" s="129"/>
      <c r="J48" s="129"/>
      <c r="K48" s="45"/>
      <c r="L48" s="23"/>
    </row>
    <row r="49" spans="1:12" ht="13.5" customHeight="1" x14ac:dyDescent="0.15">
      <c r="A49" s="196">
        <v>12</v>
      </c>
      <c r="B49" s="197">
        <f>VLOOKUP(A49,[1]U14BDL!$B$2:$H$17,2,0)</f>
        <v>3604698</v>
      </c>
      <c r="C49" s="197" t="str">
        <f>VLOOKUP(A49,[1]U14BDL!$B$2:$H$17,3,0)</f>
        <v>中村　颯人</v>
      </c>
      <c r="D49" s="197" t="s">
        <v>95</v>
      </c>
      <c r="E49" s="197" t="str">
        <f>VLOOKUP(A49,[1]U14BDL!$B$2:$H$17,4,0)</f>
        <v>エースＴＡ</v>
      </c>
      <c r="F49" s="198" t="s">
        <v>205</v>
      </c>
      <c r="G49" s="29"/>
      <c r="H49" s="132"/>
      <c r="I49" s="129"/>
      <c r="J49" s="129"/>
      <c r="K49" s="45"/>
      <c r="L49" s="23"/>
    </row>
    <row r="50" spans="1:12" ht="13.5" customHeight="1" x14ac:dyDescent="0.15">
      <c r="A50" s="196"/>
      <c r="B50" s="197"/>
      <c r="C50" s="197"/>
      <c r="D50" s="197"/>
      <c r="E50" s="197"/>
      <c r="F50" s="198"/>
      <c r="G50" s="31"/>
      <c r="H50" s="132"/>
      <c r="I50" s="129"/>
      <c r="J50" s="129"/>
      <c r="K50" s="45"/>
      <c r="L50" s="23"/>
    </row>
    <row r="51" spans="1:12" ht="13.5" customHeight="1" x14ac:dyDescent="0.15">
      <c r="A51" s="196"/>
      <c r="B51" s="193">
        <f>VLOOKUP(A49,[1]U14BDL!$B$2:$H$17,5,0)</f>
        <v>3604275</v>
      </c>
      <c r="C51" s="193" t="str">
        <f>VLOOKUP(A49,[1]U14BDL!$B$2:$H$17,6,0)</f>
        <v>塚本　駿太</v>
      </c>
      <c r="D51" s="193" t="s">
        <v>95</v>
      </c>
      <c r="E51" s="193" t="str">
        <f>VLOOKUP(A49,[1]U14BDL!$B$2:$H$17,7,0)</f>
        <v>神栖ＴＩ－Ｃｕｂｅ</v>
      </c>
      <c r="F51" s="194" t="s">
        <v>205</v>
      </c>
      <c r="G51" s="27"/>
      <c r="H51" s="132"/>
      <c r="I51" s="129"/>
      <c r="J51" s="129"/>
      <c r="K51" s="45"/>
      <c r="L51" s="23"/>
    </row>
    <row r="52" spans="1:12" ht="13.5" customHeight="1" x14ac:dyDescent="0.15">
      <c r="A52" s="196"/>
      <c r="B52" s="193"/>
      <c r="C52" s="193"/>
      <c r="D52" s="193"/>
      <c r="E52" s="193"/>
      <c r="F52" s="194"/>
      <c r="G52" s="27"/>
      <c r="H52" s="132"/>
      <c r="I52" s="129"/>
      <c r="J52" s="139"/>
      <c r="K52" s="45"/>
      <c r="L52" s="23"/>
    </row>
    <row r="53" spans="1:12" ht="13.5" customHeight="1" x14ac:dyDescent="0.15">
      <c r="A53" s="196">
        <v>13</v>
      </c>
      <c r="B53" s="197">
        <f>VLOOKUP(A53,[1]U14BDL!$B$2:$H$17,2,0)</f>
        <v>3604668</v>
      </c>
      <c r="C53" s="197" t="str">
        <f>VLOOKUP(A53,[1]U14BDL!$B$2:$H$17,3,0)</f>
        <v>齋藤　暖</v>
      </c>
      <c r="D53" s="197" t="s">
        <v>95</v>
      </c>
      <c r="E53" s="197" t="str">
        <f>VLOOKUP(A53,[1]U14BDL!$B$2:$H$17,4,0)</f>
        <v>ＣＳＪ</v>
      </c>
      <c r="F53" s="198" t="s">
        <v>204</v>
      </c>
      <c r="G53" s="27"/>
      <c r="H53" s="132"/>
      <c r="I53" s="129"/>
      <c r="J53" s="124"/>
      <c r="K53" s="45"/>
      <c r="L53" s="23"/>
    </row>
    <row r="54" spans="1:12" ht="13.5" customHeight="1" x14ac:dyDescent="0.15">
      <c r="A54" s="196"/>
      <c r="B54" s="197"/>
      <c r="C54" s="197"/>
      <c r="D54" s="197"/>
      <c r="E54" s="197"/>
      <c r="F54" s="198"/>
      <c r="G54" s="36"/>
      <c r="H54" s="132"/>
      <c r="I54" s="129"/>
      <c r="J54" s="124"/>
      <c r="K54" s="45"/>
      <c r="L54" s="23"/>
    </row>
    <row r="55" spans="1:12" ht="13.5" customHeight="1" x14ac:dyDescent="0.15">
      <c r="A55" s="196"/>
      <c r="B55" s="193">
        <f>VLOOKUP(A53,[1]U14BDL!$B$2:$H$17,5,0)</f>
        <v>3604754</v>
      </c>
      <c r="C55" s="193" t="str">
        <f>VLOOKUP(A53,[1]U14BDL!$B$2:$H$17,6,0)</f>
        <v>大塚　海里</v>
      </c>
      <c r="D55" s="193" t="s">
        <v>206</v>
      </c>
      <c r="E55" s="193" t="str">
        <f>VLOOKUP(A53,[1]U14BDL!$B$2:$H$17,7,0)</f>
        <v>ＣＳＪ</v>
      </c>
      <c r="F55" s="194" t="s">
        <v>13</v>
      </c>
      <c r="G55" s="28"/>
      <c r="H55" s="132"/>
      <c r="I55" s="129"/>
      <c r="J55" s="124"/>
      <c r="K55" s="45"/>
      <c r="L55" s="23"/>
    </row>
    <row r="56" spans="1:12" ht="13.5" customHeight="1" x14ac:dyDescent="0.15">
      <c r="A56" s="196"/>
      <c r="B56" s="193"/>
      <c r="C56" s="193"/>
      <c r="D56" s="193"/>
      <c r="E56" s="193"/>
      <c r="F56" s="194"/>
      <c r="G56" s="29"/>
      <c r="H56" s="136"/>
      <c r="I56" s="129"/>
      <c r="J56" s="124"/>
      <c r="K56" s="45"/>
      <c r="L56" s="23"/>
    </row>
    <row r="57" spans="1:12" ht="13.5" customHeight="1" x14ac:dyDescent="0.15">
      <c r="A57" s="196">
        <v>14</v>
      </c>
      <c r="B57" s="195" t="str">
        <f>VLOOKUP(A57,[1]U14BDL!$B$2:$H$17,2,0)</f>
        <v>Q1</v>
      </c>
      <c r="C57" s="195"/>
      <c r="D57" s="197" t="s">
        <v>95</v>
      </c>
      <c r="E57" s="197"/>
      <c r="F57" s="198" t="s">
        <v>204</v>
      </c>
      <c r="G57" s="29"/>
      <c r="H57" s="125"/>
      <c r="I57" s="129"/>
      <c r="J57" s="124"/>
      <c r="K57" s="45"/>
      <c r="L57" s="23"/>
    </row>
    <row r="58" spans="1:12" ht="13.5" customHeight="1" x14ac:dyDescent="0.15">
      <c r="A58" s="196"/>
      <c r="B58" s="195"/>
      <c r="C58" s="195"/>
      <c r="D58" s="197"/>
      <c r="E58" s="197"/>
      <c r="F58" s="198"/>
      <c r="G58" s="31"/>
      <c r="H58" s="126"/>
      <c r="I58" s="129"/>
      <c r="J58" s="124"/>
      <c r="K58" s="45"/>
      <c r="L58" s="23"/>
    </row>
    <row r="59" spans="1:12" ht="13.5" customHeight="1" x14ac:dyDescent="0.15">
      <c r="A59" s="196"/>
      <c r="B59" s="195"/>
      <c r="C59" s="195"/>
      <c r="D59" s="193" t="s">
        <v>5</v>
      </c>
      <c r="E59" s="193"/>
      <c r="F59" s="194" t="s">
        <v>6</v>
      </c>
      <c r="G59" s="27"/>
      <c r="H59" s="29"/>
      <c r="I59" s="37"/>
      <c r="K59" s="45"/>
      <c r="L59" s="23"/>
    </row>
    <row r="60" spans="1:12" ht="13.5" customHeight="1" x14ac:dyDescent="0.15">
      <c r="A60" s="196"/>
      <c r="B60" s="195"/>
      <c r="C60" s="195"/>
      <c r="D60" s="193"/>
      <c r="E60" s="193"/>
      <c r="F60" s="194"/>
      <c r="G60" s="27"/>
      <c r="H60" s="29"/>
      <c r="I60" s="120"/>
      <c r="K60" s="45"/>
      <c r="L60" s="23"/>
    </row>
    <row r="61" spans="1:12" ht="13.5" customHeight="1" x14ac:dyDescent="0.15">
      <c r="A61" s="196">
        <v>15</v>
      </c>
      <c r="B61" s="195" t="str">
        <f>VLOOKUP(A61,[1]U14BDL!$B$2:$H$17,2,0)</f>
        <v>Q3</v>
      </c>
      <c r="C61" s="195"/>
      <c r="D61" s="197" t="s">
        <v>5</v>
      </c>
      <c r="E61" s="197"/>
      <c r="F61" s="198" t="s">
        <v>6</v>
      </c>
      <c r="G61" s="27"/>
      <c r="H61" s="29"/>
      <c r="I61" s="124"/>
      <c r="K61" s="45"/>
      <c r="L61" s="23"/>
    </row>
    <row r="62" spans="1:12" ht="13.5" customHeight="1" x14ac:dyDescent="0.15">
      <c r="A62" s="196"/>
      <c r="B62" s="195"/>
      <c r="C62" s="195"/>
      <c r="D62" s="197"/>
      <c r="E62" s="197"/>
      <c r="F62" s="198"/>
      <c r="G62" s="36"/>
      <c r="H62" s="29"/>
      <c r="I62" s="124"/>
      <c r="K62" s="45"/>
      <c r="L62" s="23"/>
    </row>
    <row r="63" spans="1:12" ht="13.5" customHeight="1" x14ac:dyDescent="0.15">
      <c r="A63" s="196"/>
      <c r="B63" s="195"/>
      <c r="C63" s="195"/>
      <c r="D63" s="193" t="s">
        <v>5</v>
      </c>
      <c r="E63" s="193"/>
      <c r="F63" s="194" t="s">
        <v>6</v>
      </c>
      <c r="G63" s="28"/>
      <c r="H63" s="38"/>
      <c r="K63" s="45"/>
      <c r="L63" s="23"/>
    </row>
    <row r="64" spans="1:12" ht="13.5" customHeight="1" x14ac:dyDescent="0.15">
      <c r="A64" s="196"/>
      <c r="B64" s="195"/>
      <c r="C64" s="195"/>
      <c r="D64" s="193"/>
      <c r="E64" s="193"/>
      <c r="F64" s="194"/>
      <c r="G64" s="29"/>
      <c r="H64" s="39"/>
      <c r="K64" s="45"/>
      <c r="L64" s="23"/>
    </row>
    <row r="65" spans="1:12" ht="13.5" customHeight="1" x14ac:dyDescent="0.15">
      <c r="A65" s="196">
        <v>16</v>
      </c>
      <c r="B65" s="197">
        <f>VLOOKUP(A65,[1]U14BDL!$B$2:$H$17,2,0)</f>
        <v>3604619</v>
      </c>
      <c r="C65" s="197" t="str">
        <f>VLOOKUP(A65,[1]U14BDL!$B$2:$H$17,3,0)</f>
        <v>田子　開翔</v>
      </c>
      <c r="D65" s="197" t="s">
        <v>207</v>
      </c>
      <c r="E65" s="197" t="str">
        <f>VLOOKUP(A65,[1]U14BDL!$B$2:$H$17,4,0)</f>
        <v>ＫＣＪＴＡ</v>
      </c>
      <c r="F65" s="198" t="s">
        <v>96</v>
      </c>
      <c r="G65" s="29"/>
      <c r="H65" s="132"/>
      <c r="K65" s="45"/>
      <c r="L65" s="23"/>
    </row>
    <row r="66" spans="1:12" ht="13.5" customHeight="1" x14ac:dyDescent="0.15">
      <c r="A66" s="196"/>
      <c r="B66" s="197"/>
      <c r="C66" s="197"/>
      <c r="D66" s="197"/>
      <c r="E66" s="197"/>
      <c r="F66" s="198"/>
      <c r="G66" s="31"/>
      <c r="H66" s="27"/>
      <c r="K66" s="45"/>
      <c r="L66" s="23"/>
    </row>
    <row r="67" spans="1:12" ht="13.5" customHeight="1" x14ac:dyDescent="0.15">
      <c r="A67" s="196"/>
      <c r="B67" s="193">
        <f>VLOOKUP(A65,[1]U14BDL!$B$2:$H$17,5,0)</f>
        <v>3604620</v>
      </c>
      <c r="C67" s="193" t="str">
        <f>VLOOKUP(A65,[1]U14BDL!$B$2:$H$17,6,0)</f>
        <v>三浦　侑也</v>
      </c>
      <c r="D67" s="193" t="s">
        <v>5</v>
      </c>
      <c r="E67" s="193" t="str">
        <f>VLOOKUP(A65,[1]U14BDL!$B$2:$H$17,7,0)</f>
        <v>ＫＣＪＴＡ</v>
      </c>
      <c r="F67" s="194" t="s">
        <v>96</v>
      </c>
      <c r="G67" s="27"/>
      <c r="H67" s="27"/>
      <c r="K67" s="45"/>
      <c r="L67" s="23"/>
    </row>
    <row r="68" spans="1:12" ht="13.5" customHeight="1" x14ac:dyDescent="0.15">
      <c r="A68" s="196"/>
      <c r="B68" s="193"/>
      <c r="C68" s="193"/>
      <c r="D68" s="193"/>
      <c r="E68" s="193"/>
      <c r="F68" s="194"/>
      <c r="G68" s="27"/>
      <c r="H68" s="27"/>
      <c r="K68" s="45"/>
      <c r="L68" s="23"/>
    </row>
    <row r="69" spans="1:12" ht="10.5" customHeight="1" x14ac:dyDescent="0.15">
      <c r="A69" s="49"/>
      <c r="B69" s="50"/>
      <c r="C69" s="49"/>
      <c r="D69" s="49"/>
      <c r="E69" s="49"/>
      <c r="F69" s="49"/>
      <c r="G69" s="27"/>
      <c r="H69" s="27"/>
    </row>
    <row r="70" spans="1:12" ht="12" customHeight="1" x14ac:dyDescent="0.15">
      <c r="A70" s="49"/>
      <c r="B70" s="50"/>
      <c r="C70" s="49"/>
      <c r="D70" s="49"/>
      <c r="E70" s="49"/>
      <c r="F70" s="49"/>
      <c r="G70" s="27"/>
      <c r="H70" s="27"/>
    </row>
    <row r="71" spans="1:12" x14ac:dyDescent="0.15">
      <c r="A71" s="49"/>
      <c r="B71" s="50"/>
      <c r="C71" s="49"/>
      <c r="D71" s="49"/>
      <c r="E71" s="49"/>
      <c r="F71" s="49"/>
      <c r="G71" s="27"/>
      <c r="H71" s="27"/>
    </row>
    <row r="72" spans="1:12" x14ac:dyDescent="0.15">
      <c r="A72" s="49"/>
      <c r="B72" s="50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67"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B9:C12"/>
    <mergeCell ref="B57:C60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B47:B48"/>
    <mergeCell ref="C47:C48"/>
    <mergeCell ref="D47:D48"/>
    <mergeCell ref="E47:E48"/>
    <mergeCell ref="F47:F48"/>
    <mergeCell ref="D39:D40"/>
    <mergeCell ref="E39:E40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76"/>
  <sheetViews>
    <sheetView view="pageBreakPreview" zoomScaleNormal="100" zoomScaleSheetLayoutView="100" workbookViewId="0"/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9.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1" spans="1:21" ht="14.25" customHeight="1" x14ac:dyDescent="0.15">
      <c r="A1" s="186" t="s">
        <v>263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21" ht="14.25" customHeight="1" x14ac:dyDescent="0.15">
      <c r="A2" s="186" t="s">
        <v>62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21" ht="13.5" customHeight="1" x14ac:dyDescent="0.15">
      <c r="A3" s="6"/>
      <c r="B3" s="6"/>
      <c r="C3" s="5"/>
      <c r="D3" s="5"/>
      <c r="E3" s="5"/>
      <c r="F3" s="5"/>
      <c r="G3" s="4">
        <v>1</v>
      </c>
      <c r="H3" s="5" t="s">
        <v>208</v>
      </c>
      <c r="I3" s="5" t="s">
        <v>153</v>
      </c>
      <c r="J3" s="5" t="s">
        <v>209</v>
      </c>
      <c r="K3" s="153" t="s">
        <v>202</v>
      </c>
      <c r="L3" s="4" t="s">
        <v>4</v>
      </c>
    </row>
    <row r="4" spans="1:21" ht="12" customHeight="1" x14ac:dyDescent="0.15">
      <c r="A4" s="190">
        <v>1</v>
      </c>
      <c r="B4" s="211">
        <f>VLOOKUP(A4,[1]U14GSL!$B$2:$E$33,2,0)</f>
        <v>3652640</v>
      </c>
      <c r="C4" s="211" t="str">
        <f>VLOOKUP(A4,[1]U14GSL!$B$2:$E$33,3,0)</f>
        <v>長谷川　美愛</v>
      </c>
      <c r="D4" s="203" t="s">
        <v>5</v>
      </c>
      <c r="E4" s="211" t="str">
        <f>VLOOKUP(A4,[1]U14GSL!$B$2:$E$33,4,0)</f>
        <v>ＣＳＪ</v>
      </c>
      <c r="F4" s="203" t="s">
        <v>6</v>
      </c>
      <c r="G4" s="10"/>
      <c r="H4" s="4"/>
      <c r="I4" s="4"/>
      <c r="J4" s="4"/>
      <c r="K4" s="4"/>
      <c r="L4" s="4"/>
      <c r="M4" s="4"/>
    </row>
    <row r="5" spans="1:21" ht="12" customHeight="1" x14ac:dyDescent="0.15">
      <c r="A5" s="190"/>
      <c r="B5" s="211"/>
      <c r="C5" s="211"/>
      <c r="D5" s="203"/>
      <c r="E5" s="211"/>
      <c r="F5" s="203"/>
      <c r="G5" s="11"/>
      <c r="H5" s="140"/>
      <c r="I5" s="4"/>
      <c r="J5" s="4"/>
      <c r="K5" s="4"/>
      <c r="L5" s="4"/>
      <c r="M5" s="4"/>
    </row>
    <row r="6" spans="1:21" ht="12" customHeight="1" x14ac:dyDescent="0.15">
      <c r="A6" s="190">
        <v>2</v>
      </c>
      <c r="B6" s="211" t="str">
        <f>VLOOKUP(A6,[1]U14GSL!$B$2:$E$33,2,0)</f>
        <v>Ｂｙｅ</v>
      </c>
      <c r="C6" s="211"/>
      <c r="D6" s="203" t="s">
        <v>93</v>
      </c>
      <c r="E6" s="211"/>
      <c r="F6" s="203" t="s">
        <v>210</v>
      </c>
      <c r="G6" s="14"/>
      <c r="H6" s="11"/>
      <c r="I6" s="4"/>
      <c r="J6" s="4"/>
      <c r="K6" s="4"/>
      <c r="L6" s="4"/>
      <c r="M6" s="4"/>
    </row>
    <row r="7" spans="1:21" ht="12" customHeight="1" x14ac:dyDescent="0.15">
      <c r="A7" s="190"/>
      <c r="B7" s="211"/>
      <c r="C7" s="211"/>
      <c r="D7" s="203"/>
      <c r="E7" s="211"/>
      <c r="F7" s="203"/>
      <c r="G7" s="4"/>
      <c r="H7" s="141"/>
      <c r="I7" s="140"/>
      <c r="J7" s="4"/>
      <c r="K7" s="4"/>
      <c r="L7" s="4"/>
      <c r="M7" s="4"/>
    </row>
    <row r="8" spans="1:21" ht="12" customHeight="1" x14ac:dyDescent="0.15">
      <c r="A8" s="190">
        <v>3</v>
      </c>
      <c r="B8" s="211">
        <f>VLOOKUP(A8,[1]U14GSL!$B$2:$E$33,2,0)</f>
        <v>3652615</v>
      </c>
      <c r="C8" s="211" t="str">
        <f>VLOOKUP(A8,[1]U14GSL!$B$2:$E$33,3,0)</f>
        <v>尾﨑　さくら</v>
      </c>
      <c r="D8" s="203" t="s">
        <v>211</v>
      </c>
      <c r="E8" s="211" t="str">
        <f>VLOOKUP(A8,[1]U14GSL!$B$2:$E$33,4,0)</f>
        <v>ＫＣＪＴＡ</v>
      </c>
      <c r="F8" s="203" t="s">
        <v>210</v>
      </c>
      <c r="G8" s="10"/>
      <c r="H8" s="141"/>
      <c r="I8" s="11"/>
      <c r="J8" s="4"/>
      <c r="K8" s="4"/>
      <c r="L8" s="4"/>
      <c r="M8" s="4"/>
    </row>
    <row r="9" spans="1:21" ht="12" customHeight="1" x14ac:dyDescent="0.15">
      <c r="A9" s="190"/>
      <c r="B9" s="211"/>
      <c r="C9" s="211"/>
      <c r="D9" s="203"/>
      <c r="E9" s="211"/>
      <c r="F9" s="203"/>
      <c r="G9" s="11"/>
      <c r="H9" s="142"/>
      <c r="I9" s="141"/>
      <c r="J9" s="4"/>
      <c r="K9" s="4"/>
      <c r="L9" s="4"/>
      <c r="M9" s="4"/>
    </row>
    <row r="10" spans="1:21" ht="12" customHeight="1" x14ac:dyDescent="0.15">
      <c r="A10" s="190">
        <v>4</v>
      </c>
      <c r="B10" s="211">
        <f>VLOOKUP(A10,[1]U14GSL!$B$2:$E$33,2,0)</f>
        <v>3652642</v>
      </c>
      <c r="C10" s="211" t="str">
        <f>VLOOKUP(A10,[1]U14GSL!$B$2:$E$33,3,0)</f>
        <v>手川　薫子</v>
      </c>
      <c r="D10" s="203" t="s">
        <v>5</v>
      </c>
      <c r="E10" s="211" t="str">
        <f>VLOOKUP(A10,[1]U14GSL!$B$2:$E$33,4,0)</f>
        <v>JAC</v>
      </c>
      <c r="F10" s="203" t="s">
        <v>6</v>
      </c>
      <c r="G10" s="14"/>
      <c r="H10" s="4"/>
      <c r="I10" s="141"/>
      <c r="J10" s="4"/>
      <c r="K10" s="4"/>
      <c r="L10" s="4"/>
      <c r="M10" s="4"/>
    </row>
    <row r="11" spans="1:21" ht="12" customHeight="1" x14ac:dyDescent="0.15">
      <c r="A11" s="190"/>
      <c r="B11" s="211"/>
      <c r="C11" s="211"/>
      <c r="D11" s="203"/>
      <c r="E11" s="211"/>
      <c r="F11" s="203"/>
      <c r="G11" s="4"/>
      <c r="H11" s="4"/>
      <c r="I11" s="141"/>
      <c r="J11" s="140"/>
      <c r="K11" s="4"/>
      <c r="L11" s="4"/>
      <c r="M11" s="4"/>
    </row>
    <row r="12" spans="1:21" ht="12" customHeight="1" x14ac:dyDescent="0.15">
      <c r="A12" s="190">
        <v>5</v>
      </c>
      <c r="B12" s="211">
        <f>VLOOKUP(A12,[1]U14GSL!$B$2:$E$33,2,0)</f>
        <v>3652553</v>
      </c>
      <c r="C12" s="211" t="str">
        <f>VLOOKUP(A12,[1]U14GSL!$B$2:$E$33,3,0)</f>
        <v>改田　明優</v>
      </c>
      <c r="D12" s="203" t="s">
        <v>95</v>
      </c>
      <c r="E12" s="211" t="str">
        <f>VLOOKUP(A12,[1]U14GSL!$B$2:$E$33,4,0)</f>
        <v>ＣＳＪ</v>
      </c>
      <c r="F12" s="203" t="s">
        <v>92</v>
      </c>
      <c r="G12" s="10"/>
      <c r="H12" s="4"/>
      <c r="I12" s="141"/>
      <c r="J12" s="11"/>
      <c r="K12" s="4"/>
      <c r="L12" s="4"/>
      <c r="M12" s="4"/>
    </row>
    <row r="13" spans="1:21" ht="12" customHeight="1" x14ac:dyDescent="0.15">
      <c r="A13" s="190"/>
      <c r="B13" s="211"/>
      <c r="C13" s="211"/>
      <c r="D13" s="203"/>
      <c r="E13" s="211"/>
      <c r="F13" s="203"/>
      <c r="G13" s="11"/>
      <c r="H13" s="140"/>
      <c r="I13" s="141"/>
      <c r="J13" s="141"/>
      <c r="K13" s="4"/>
      <c r="L13" s="4"/>
      <c r="M13" s="4"/>
      <c r="T13" s="21"/>
    </row>
    <row r="14" spans="1:21" ht="12" customHeight="1" x14ac:dyDescent="0.15">
      <c r="A14" s="190">
        <v>6</v>
      </c>
      <c r="B14" s="211">
        <f>VLOOKUP(A14,[1]U14GSL!$B$2:$E$33,2,0)</f>
        <v>3652544</v>
      </c>
      <c r="C14" s="211" t="str">
        <f>VLOOKUP(A14,[1]U14GSL!$B$2:$E$33,3,0)</f>
        <v>深野　莉々子</v>
      </c>
      <c r="D14" s="203" t="s">
        <v>5</v>
      </c>
      <c r="E14" s="211" t="str">
        <f>VLOOKUP(A14,[1]U14GSL!$B$2:$E$33,4,0)</f>
        <v>Ａｓｃｈ Ｔ．Ａ</v>
      </c>
      <c r="F14" s="203" t="s">
        <v>6</v>
      </c>
      <c r="G14" s="14"/>
      <c r="H14" s="4"/>
      <c r="I14" s="143"/>
      <c r="J14" s="141"/>
      <c r="K14" s="4"/>
      <c r="L14" s="4"/>
      <c r="M14" s="4"/>
      <c r="T14" s="21"/>
      <c r="U14" s="21"/>
    </row>
    <row r="15" spans="1:21" ht="12" customHeight="1" x14ac:dyDescent="0.15">
      <c r="A15" s="190"/>
      <c r="B15" s="211"/>
      <c r="C15" s="211"/>
      <c r="D15" s="203"/>
      <c r="E15" s="211"/>
      <c r="F15" s="203"/>
      <c r="G15" s="4"/>
      <c r="H15" s="141"/>
      <c r="I15" s="142"/>
      <c r="J15" s="141"/>
      <c r="K15" s="4"/>
      <c r="L15" s="4"/>
      <c r="M15" s="4"/>
      <c r="O15" s="25"/>
      <c r="P15" s="25"/>
      <c r="Q15" s="25"/>
      <c r="R15" s="25"/>
      <c r="S15" s="25"/>
      <c r="T15" s="21"/>
      <c r="U15" s="21"/>
    </row>
    <row r="16" spans="1:21" ht="12" customHeight="1" x14ac:dyDescent="0.15">
      <c r="A16" s="190">
        <v>7</v>
      </c>
      <c r="B16" s="211">
        <f>VLOOKUP(A16,[1]U14GSL!$B$2:$E$33,2,0)</f>
        <v>3652598</v>
      </c>
      <c r="C16" s="211" t="str">
        <f>VLOOKUP(A16,[1]U14GSL!$B$2:$E$33,3,0)</f>
        <v>山本　夢</v>
      </c>
      <c r="D16" s="203" t="s">
        <v>5</v>
      </c>
      <c r="E16" s="211" t="str">
        <f>VLOOKUP(A16,[1]U14GSL!$B$2:$E$33,4,0)</f>
        <v>ＮＪＴＣ</v>
      </c>
      <c r="F16" s="203" t="s">
        <v>6</v>
      </c>
      <c r="G16" s="10"/>
      <c r="H16" s="141"/>
      <c r="I16" s="4"/>
      <c r="J16" s="141"/>
      <c r="K16" s="4"/>
      <c r="L16" s="4"/>
      <c r="M16" s="4"/>
      <c r="T16" s="21"/>
      <c r="U16" s="21"/>
    </row>
    <row r="17" spans="1:13" ht="12" customHeight="1" x14ac:dyDescent="0.15">
      <c r="A17" s="190"/>
      <c r="B17" s="211"/>
      <c r="C17" s="211"/>
      <c r="D17" s="203"/>
      <c r="E17" s="211"/>
      <c r="F17" s="203"/>
      <c r="G17" s="11"/>
      <c r="H17" s="142"/>
      <c r="I17" s="4"/>
      <c r="J17" s="141"/>
      <c r="K17" s="4"/>
      <c r="L17" s="4"/>
      <c r="M17" s="4"/>
    </row>
    <row r="18" spans="1:13" ht="12" customHeight="1" x14ac:dyDescent="0.15">
      <c r="A18" s="190">
        <v>8</v>
      </c>
      <c r="B18" s="211">
        <f>VLOOKUP(A18,[1]U14GSL!$B$2:$E$33,2,0)</f>
        <v>3652519</v>
      </c>
      <c r="C18" s="211" t="str">
        <f>VLOOKUP(A18,[1]U14GSL!$B$2:$E$33,3,0)</f>
        <v>二瓶　ひなた</v>
      </c>
      <c r="D18" s="203" t="s">
        <v>5</v>
      </c>
      <c r="E18" s="211" t="str">
        <f>VLOOKUP(A18,[1]U14GSL!$B$2:$E$33,4,0)</f>
        <v>ＣＳＪ</v>
      </c>
      <c r="F18" s="203" t="s">
        <v>6</v>
      </c>
      <c r="G18" s="14"/>
      <c r="H18" s="4"/>
      <c r="I18" s="4"/>
      <c r="J18" s="141"/>
      <c r="K18" s="4"/>
      <c r="L18" s="4"/>
      <c r="M18" s="4"/>
    </row>
    <row r="19" spans="1:13" ht="12" customHeight="1" x14ac:dyDescent="0.15">
      <c r="A19" s="190"/>
      <c r="B19" s="211"/>
      <c r="C19" s="211"/>
      <c r="D19" s="203"/>
      <c r="E19" s="211"/>
      <c r="F19" s="203"/>
      <c r="G19" s="4"/>
      <c r="H19" s="4"/>
      <c r="I19" s="4"/>
      <c r="J19" s="141"/>
      <c r="K19" s="140"/>
      <c r="L19" s="4"/>
      <c r="M19" s="4"/>
    </row>
    <row r="20" spans="1:13" ht="12" customHeight="1" x14ac:dyDescent="0.15">
      <c r="A20" s="190">
        <v>9</v>
      </c>
      <c r="B20" s="211">
        <f>VLOOKUP(A20,[1]U14GSL!$B$2:$E$33,2,0)</f>
        <v>3652569</v>
      </c>
      <c r="C20" s="211" t="str">
        <f>VLOOKUP(A20,[1]U14GSL!$B$2:$E$33,3,0)</f>
        <v>布谷　莉子</v>
      </c>
      <c r="D20" s="203" t="s">
        <v>95</v>
      </c>
      <c r="E20" s="211" t="str">
        <f>VLOOKUP(A20,[1]U14GSL!$B$2:$E$33,4,0)</f>
        <v>ＣＳＪ</v>
      </c>
      <c r="F20" s="203" t="s">
        <v>96</v>
      </c>
      <c r="G20" s="10"/>
      <c r="H20" s="4"/>
      <c r="I20" s="4"/>
      <c r="J20" s="141"/>
      <c r="K20" s="11"/>
      <c r="L20" s="4"/>
      <c r="M20" s="4"/>
    </row>
    <row r="21" spans="1:13" ht="12" customHeight="1" x14ac:dyDescent="0.15">
      <c r="A21" s="190"/>
      <c r="B21" s="211"/>
      <c r="C21" s="211"/>
      <c r="D21" s="203"/>
      <c r="E21" s="211"/>
      <c r="F21" s="203"/>
      <c r="G21" s="11"/>
      <c r="H21" s="140"/>
      <c r="I21" s="4"/>
      <c r="J21" s="141"/>
      <c r="K21" s="141"/>
      <c r="L21" s="4"/>
      <c r="M21" s="4"/>
    </row>
    <row r="22" spans="1:13" ht="12" customHeight="1" x14ac:dyDescent="0.15">
      <c r="A22" s="190">
        <v>10</v>
      </c>
      <c r="B22" s="211">
        <f>VLOOKUP(A22,[1]U14GSL!$B$2:$E$33,2,0)</f>
        <v>3652602</v>
      </c>
      <c r="C22" s="211" t="str">
        <f>VLOOKUP(A22,[1]U14GSL!$B$2:$E$33,3,0)</f>
        <v>大貫　桃果</v>
      </c>
      <c r="D22" s="203" t="s">
        <v>93</v>
      </c>
      <c r="E22" s="211" t="str">
        <f>VLOOKUP(A22,[1]U14GSL!$B$2:$E$33,4,0)</f>
        <v>Ａｓｃｈ Ｔ．Ａ</v>
      </c>
      <c r="F22" s="203" t="s">
        <v>92</v>
      </c>
      <c r="G22" s="14"/>
      <c r="H22" s="11"/>
      <c r="I22" s="4"/>
      <c r="J22" s="141"/>
      <c r="K22" s="141"/>
      <c r="L22" s="4"/>
      <c r="M22" s="4"/>
    </row>
    <row r="23" spans="1:13" ht="12" customHeight="1" x14ac:dyDescent="0.15">
      <c r="A23" s="190"/>
      <c r="B23" s="211"/>
      <c r="C23" s="211"/>
      <c r="D23" s="203"/>
      <c r="E23" s="211"/>
      <c r="F23" s="203"/>
      <c r="G23" s="4"/>
      <c r="H23" s="141"/>
      <c r="I23" s="140"/>
      <c r="J23" s="141"/>
      <c r="K23" s="141"/>
      <c r="L23" s="4"/>
      <c r="M23" s="4"/>
    </row>
    <row r="24" spans="1:13" ht="12" customHeight="1" x14ac:dyDescent="0.15">
      <c r="A24" s="190">
        <v>11</v>
      </c>
      <c r="B24" s="211">
        <f>VLOOKUP(A24,[1]U14GSL!$B$2:$E$33,2,0)</f>
        <v>3652646</v>
      </c>
      <c r="C24" s="211" t="str">
        <f>VLOOKUP(A24,[1]U14GSL!$B$2:$E$33,3,0)</f>
        <v>伏見　茜音</v>
      </c>
      <c r="D24" s="203" t="s">
        <v>112</v>
      </c>
      <c r="E24" s="211" t="str">
        <f>VLOOKUP(A24,[1]U14GSL!$B$2:$E$33,4,0)</f>
        <v>Ｆｕｎ　ｔｏ　Ｔｅｎｎｉｓ</v>
      </c>
      <c r="F24" s="203" t="s">
        <v>114</v>
      </c>
      <c r="G24" s="10"/>
      <c r="H24" s="141"/>
      <c r="I24" s="11"/>
      <c r="J24" s="141"/>
      <c r="K24" s="141"/>
      <c r="L24" s="4"/>
      <c r="M24" s="4"/>
    </row>
    <row r="25" spans="1:13" ht="12" customHeight="1" x14ac:dyDescent="0.15">
      <c r="A25" s="190"/>
      <c r="B25" s="211"/>
      <c r="C25" s="211"/>
      <c r="D25" s="203"/>
      <c r="E25" s="211"/>
      <c r="F25" s="203"/>
      <c r="G25" s="11"/>
      <c r="H25" s="142"/>
      <c r="I25" s="141"/>
      <c r="J25" s="141"/>
      <c r="K25" s="141"/>
      <c r="L25" s="4"/>
      <c r="M25" s="4"/>
    </row>
    <row r="26" spans="1:13" ht="12" customHeight="1" x14ac:dyDescent="0.15">
      <c r="A26" s="190">
        <v>12</v>
      </c>
      <c r="B26" s="211">
        <f>VLOOKUP(A26,[1]U14GSL!$B$2:$E$33,2,0)</f>
        <v>3652659</v>
      </c>
      <c r="C26" s="211" t="str">
        <f>VLOOKUP(A26,[1]U14GSL!$B$2:$E$33,3,0)</f>
        <v>鉄羅　加恋</v>
      </c>
      <c r="D26" s="203" t="s">
        <v>112</v>
      </c>
      <c r="E26" s="211" t="str">
        <f>VLOOKUP(A26,[1]U14GSL!$B$2:$E$33,4,0)</f>
        <v>ＣＳＪ</v>
      </c>
      <c r="F26" s="203" t="s">
        <v>138</v>
      </c>
      <c r="G26" s="14"/>
      <c r="H26" s="4"/>
      <c r="I26" s="141"/>
      <c r="J26" s="141"/>
      <c r="K26" s="141"/>
      <c r="L26" s="4"/>
      <c r="M26" s="4"/>
    </row>
    <row r="27" spans="1:13" ht="12" customHeight="1" x14ac:dyDescent="0.15">
      <c r="A27" s="190"/>
      <c r="B27" s="211"/>
      <c r="C27" s="211"/>
      <c r="D27" s="203"/>
      <c r="E27" s="211"/>
      <c r="F27" s="203"/>
      <c r="G27" s="4"/>
      <c r="H27" s="4"/>
      <c r="I27" s="141"/>
      <c r="J27" s="142"/>
      <c r="K27" s="141"/>
      <c r="L27" s="4"/>
      <c r="M27" s="4"/>
    </row>
    <row r="28" spans="1:13" ht="12" customHeight="1" x14ac:dyDescent="0.15">
      <c r="A28" s="190">
        <v>13</v>
      </c>
      <c r="B28" s="211">
        <f>VLOOKUP(A28,[1]U14GSL!$B$2:$E$33,2,0)</f>
        <v>3652561</v>
      </c>
      <c r="C28" s="211" t="str">
        <f>VLOOKUP(A28,[1]U14GSL!$B$2:$E$33,3,0)</f>
        <v>徳永　穏</v>
      </c>
      <c r="D28" s="203" t="s">
        <v>93</v>
      </c>
      <c r="E28" s="211" t="str">
        <f>VLOOKUP(A28,[1]U14GSL!$B$2:$E$33,4,0)</f>
        <v>エースＴＡ</v>
      </c>
      <c r="F28" s="203" t="s">
        <v>212</v>
      </c>
      <c r="G28" s="10"/>
      <c r="H28" s="4"/>
      <c r="I28" s="141"/>
      <c r="J28" s="4"/>
      <c r="K28" s="141"/>
      <c r="L28" s="4"/>
      <c r="M28" s="4"/>
    </row>
    <row r="29" spans="1:13" ht="12" customHeight="1" x14ac:dyDescent="0.15">
      <c r="A29" s="190"/>
      <c r="B29" s="211"/>
      <c r="C29" s="211"/>
      <c r="D29" s="203"/>
      <c r="E29" s="211"/>
      <c r="F29" s="203"/>
      <c r="G29" s="11"/>
      <c r="H29" s="140"/>
      <c r="I29" s="141"/>
      <c r="J29" s="4"/>
      <c r="K29" s="141"/>
      <c r="L29" s="4"/>
      <c r="M29" s="4"/>
    </row>
    <row r="30" spans="1:13" ht="12" customHeight="1" x14ac:dyDescent="0.15">
      <c r="A30" s="190">
        <v>14</v>
      </c>
      <c r="B30" s="211">
        <f>VLOOKUP(A30,[1]U14GSL!$B$2:$E$33,2,0)</f>
        <v>3652547</v>
      </c>
      <c r="C30" s="211" t="str">
        <f>VLOOKUP(A30,[1]U14GSL!$B$2:$E$33,3,0)</f>
        <v>糸賀　咲和</v>
      </c>
      <c r="D30" s="203" t="s">
        <v>112</v>
      </c>
      <c r="E30" s="211" t="str">
        <f>VLOOKUP(A30,[1]U14GSL!$B$2:$E$33,4,0)</f>
        <v>Ｔ－１</v>
      </c>
      <c r="F30" s="203" t="s">
        <v>138</v>
      </c>
      <c r="G30" s="14"/>
      <c r="H30" s="4"/>
      <c r="I30" s="143"/>
      <c r="J30" s="4"/>
      <c r="K30" s="141"/>
      <c r="L30" s="4"/>
      <c r="M30" s="4"/>
    </row>
    <row r="31" spans="1:13" ht="12" customHeight="1" x14ac:dyDescent="0.15">
      <c r="A31" s="190"/>
      <c r="B31" s="211"/>
      <c r="C31" s="211"/>
      <c r="D31" s="203"/>
      <c r="E31" s="211"/>
      <c r="F31" s="203"/>
      <c r="G31" s="4"/>
      <c r="H31" s="141"/>
      <c r="I31" s="142"/>
      <c r="J31" s="4"/>
      <c r="K31" s="141"/>
      <c r="L31" s="4"/>
      <c r="M31" s="4"/>
    </row>
    <row r="32" spans="1:13" ht="12" customHeight="1" x14ac:dyDescent="0.15">
      <c r="A32" s="190">
        <v>15</v>
      </c>
      <c r="B32" s="211">
        <f>VLOOKUP(A32,[1]U14GSL!$B$2:$E$33,2,0)</f>
        <v>3652601</v>
      </c>
      <c r="C32" s="211" t="str">
        <f>VLOOKUP(A32,[1]U14GSL!$B$2:$E$33,3,0)</f>
        <v>山本　瑠璃</v>
      </c>
      <c r="D32" s="203" t="s">
        <v>213</v>
      </c>
      <c r="E32" s="211" t="str">
        <f>VLOOKUP(A32,[1]U14GSL!$B$2:$E$33,4,0)</f>
        <v>ＫＣＪＴＡ</v>
      </c>
      <c r="F32" s="203" t="s">
        <v>138</v>
      </c>
      <c r="G32" s="10"/>
      <c r="H32" s="141"/>
      <c r="I32" s="4"/>
      <c r="J32" s="4"/>
      <c r="K32" s="141"/>
      <c r="L32" s="4"/>
      <c r="M32" s="4"/>
    </row>
    <row r="33" spans="1:13" ht="12" customHeight="1" x14ac:dyDescent="0.15">
      <c r="A33" s="190"/>
      <c r="B33" s="211"/>
      <c r="C33" s="211"/>
      <c r="D33" s="203"/>
      <c r="E33" s="211"/>
      <c r="F33" s="203"/>
      <c r="G33" s="11"/>
      <c r="H33" s="142"/>
      <c r="I33" s="4"/>
      <c r="J33" s="4"/>
      <c r="K33" s="141"/>
      <c r="L33" s="4"/>
      <c r="M33" s="4"/>
    </row>
    <row r="34" spans="1:13" ht="12" customHeight="1" x14ac:dyDescent="0.15">
      <c r="A34" s="190">
        <v>16</v>
      </c>
      <c r="B34" s="211">
        <f>VLOOKUP(A34,[1]U14GSL!$B$2:$E$33,2,0)</f>
        <v>3652587</v>
      </c>
      <c r="C34" s="211" t="str">
        <f>VLOOKUP(A34,[1]U14GSL!$B$2:$E$33,3,0)</f>
        <v>石川　莉咲</v>
      </c>
      <c r="D34" s="203" t="s">
        <v>112</v>
      </c>
      <c r="E34" s="211" t="str">
        <f>VLOOKUP(A34,[1]U14GSL!$B$2:$E$33,4,0)</f>
        <v>ＫＣＪＴＡ</v>
      </c>
      <c r="F34" s="203" t="s">
        <v>6</v>
      </c>
      <c r="G34" s="14"/>
      <c r="H34" s="4"/>
      <c r="I34" s="4"/>
      <c r="J34" s="4"/>
      <c r="K34" s="141"/>
      <c r="L34" s="4"/>
      <c r="M34" s="4"/>
    </row>
    <row r="35" spans="1:13" ht="12" customHeight="1" x14ac:dyDescent="0.15">
      <c r="A35" s="190"/>
      <c r="B35" s="211"/>
      <c r="C35" s="211"/>
      <c r="D35" s="203"/>
      <c r="E35" s="211"/>
      <c r="F35" s="203"/>
      <c r="G35" s="4"/>
      <c r="H35" s="4"/>
      <c r="I35" s="4"/>
      <c r="J35" s="4"/>
      <c r="K35" s="141"/>
      <c r="L35" s="140"/>
      <c r="M35" s="4"/>
    </row>
    <row r="36" spans="1:13" ht="12" customHeight="1" x14ac:dyDescent="0.15">
      <c r="A36" s="190">
        <v>17</v>
      </c>
      <c r="B36" s="211">
        <f>VLOOKUP(A36,[1]U14GSL!$B$2:$E$33,2,0)</f>
        <v>3652586</v>
      </c>
      <c r="C36" s="211" t="str">
        <f>VLOOKUP(A36,[1]U14GSL!$B$2:$E$33,3,0)</f>
        <v>松本　陽玖</v>
      </c>
      <c r="D36" s="203" t="s">
        <v>140</v>
      </c>
      <c r="E36" s="211" t="str">
        <f>VLOOKUP(A36,[1]U14GSL!$B$2:$E$33,4,0)</f>
        <v>ＮＦＳＣ</v>
      </c>
      <c r="F36" s="203" t="s">
        <v>138</v>
      </c>
      <c r="G36" s="10"/>
      <c r="H36" s="4"/>
      <c r="I36" s="4"/>
      <c r="J36" s="4"/>
      <c r="K36" s="141"/>
      <c r="L36" s="144"/>
      <c r="M36" s="21"/>
    </row>
    <row r="37" spans="1:13" ht="12" customHeight="1" x14ac:dyDescent="0.15">
      <c r="A37" s="190"/>
      <c r="B37" s="211"/>
      <c r="C37" s="211"/>
      <c r="D37" s="203"/>
      <c r="E37" s="211"/>
      <c r="F37" s="203"/>
      <c r="G37" s="11"/>
      <c r="H37" s="140"/>
      <c r="I37" s="4"/>
      <c r="J37" s="4"/>
      <c r="K37" s="141"/>
      <c r="L37" s="21"/>
      <c r="M37" s="21"/>
    </row>
    <row r="38" spans="1:13" ht="12" customHeight="1" x14ac:dyDescent="0.15">
      <c r="A38" s="190">
        <v>18</v>
      </c>
      <c r="B38" s="211">
        <f>VLOOKUP(A38,[1]U14GSL!$B$2:$E$33,2,0)</f>
        <v>3652580</v>
      </c>
      <c r="C38" s="211" t="str">
        <f>VLOOKUP(A38,[1]U14GSL!$B$2:$E$33,3,0)</f>
        <v>黛　花鈴</v>
      </c>
      <c r="D38" s="203" t="s">
        <v>93</v>
      </c>
      <c r="E38" s="211" t="str">
        <f>VLOOKUP(A38,[1]U14GSL!$B$2:$E$33,4,0)</f>
        <v>ＮＪＴＣ</v>
      </c>
      <c r="F38" s="203" t="s">
        <v>138</v>
      </c>
      <c r="G38" s="14"/>
      <c r="H38" s="11"/>
      <c r="I38" s="4"/>
      <c r="J38" s="4"/>
      <c r="K38" s="141"/>
      <c r="L38" s="21"/>
      <c r="M38" s="21"/>
    </row>
    <row r="39" spans="1:13" ht="12" customHeight="1" x14ac:dyDescent="0.15">
      <c r="A39" s="190"/>
      <c r="B39" s="211"/>
      <c r="C39" s="211"/>
      <c r="D39" s="203"/>
      <c r="E39" s="211"/>
      <c r="F39" s="203"/>
      <c r="G39" s="4"/>
      <c r="H39" s="141"/>
      <c r="I39" s="140"/>
      <c r="J39" s="4"/>
      <c r="K39" s="141"/>
      <c r="L39" s="21"/>
      <c r="M39" s="21"/>
    </row>
    <row r="40" spans="1:13" ht="12" customHeight="1" x14ac:dyDescent="0.15">
      <c r="A40" s="190">
        <v>19</v>
      </c>
      <c r="B40" s="211">
        <f>VLOOKUP(A40,[1]U14GSL!$B$2:$E$33,2,0)</f>
        <v>3652551</v>
      </c>
      <c r="C40" s="211" t="str">
        <f>VLOOKUP(A40,[1]U14GSL!$B$2:$E$33,3,0)</f>
        <v>根本　明莉</v>
      </c>
      <c r="D40" s="203" t="s">
        <v>112</v>
      </c>
      <c r="E40" s="211" t="str">
        <f>VLOOKUP(A40,[1]U14GSL!$B$2:$E$33,4,0)</f>
        <v>ＮＪＴＣ</v>
      </c>
      <c r="F40" s="203" t="s">
        <v>96</v>
      </c>
      <c r="G40" s="10"/>
      <c r="H40" s="141"/>
      <c r="I40" s="11"/>
      <c r="J40" s="4"/>
      <c r="K40" s="141"/>
      <c r="L40" s="21"/>
      <c r="M40" s="21"/>
    </row>
    <row r="41" spans="1:13" ht="12" customHeight="1" x14ac:dyDescent="0.15">
      <c r="A41" s="190"/>
      <c r="B41" s="211"/>
      <c r="C41" s="211"/>
      <c r="D41" s="203"/>
      <c r="E41" s="211"/>
      <c r="F41" s="203"/>
      <c r="G41" s="11"/>
      <c r="H41" s="142"/>
      <c r="I41" s="141"/>
      <c r="J41" s="4"/>
      <c r="K41" s="141"/>
      <c r="L41" s="21"/>
      <c r="M41" s="21"/>
    </row>
    <row r="42" spans="1:13" ht="12" customHeight="1" x14ac:dyDescent="0.15">
      <c r="A42" s="190">
        <v>20</v>
      </c>
      <c r="B42" s="211">
        <f>VLOOKUP(A42,[1]U14GSL!$B$2:$E$33,2,0)</f>
        <v>3652575</v>
      </c>
      <c r="C42" s="211" t="str">
        <f>VLOOKUP(A42,[1]U14GSL!$B$2:$E$33,3,0)</f>
        <v>赤松　果林</v>
      </c>
      <c r="D42" s="203" t="s">
        <v>8</v>
      </c>
      <c r="E42" s="211" t="str">
        <f>VLOOKUP(A42,[1]U14GSL!$B$2:$E$33,4,0)</f>
        <v>ＫＣＪＴＡ</v>
      </c>
      <c r="F42" s="203" t="s">
        <v>162</v>
      </c>
      <c r="G42" s="14"/>
      <c r="H42" s="4"/>
      <c r="I42" s="141"/>
      <c r="J42" s="4"/>
      <c r="K42" s="141"/>
      <c r="L42" s="21"/>
      <c r="M42" s="21"/>
    </row>
    <row r="43" spans="1:13" ht="12" customHeight="1" x14ac:dyDescent="0.15">
      <c r="A43" s="190"/>
      <c r="B43" s="211"/>
      <c r="C43" s="211"/>
      <c r="D43" s="203"/>
      <c r="E43" s="211"/>
      <c r="F43" s="203"/>
      <c r="G43" s="4"/>
      <c r="H43" s="4"/>
      <c r="I43" s="141"/>
      <c r="J43" s="140"/>
      <c r="K43" s="141"/>
      <c r="L43" s="21"/>
      <c r="M43" s="21"/>
    </row>
    <row r="44" spans="1:13" ht="12" customHeight="1" x14ac:dyDescent="0.15">
      <c r="A44" s="190">
        <v>21</v>
      </c>
      <c r="B44" s="211">
        <f>VLOOKUP(A44,[1]U14GSL!$B$2:$E$33,2,0)</f>
        <v>3652452</v>
      </c>
      <c r="C44" s="211" t="str">
        <f>VLOOKUP(A44,[1]U14GSL!$B$2:$E$33,3,0)</f>
        <v>小湊　美波</v>
      </c>
      <c r="D44" s="203" t="s">
        <v>8</v>
      </c>
      <c r="E44" s="211" t="str">
        <f>VLOOKUP(A44,[1]U14GSL!$B$2:$E$33,4,0)</f>
        <v>エースＴＡ</v>
      </c>
      <c r="F44" s="203" t="s">
        <v>114</v>
      </c>
      <c r="G44" s="10"/>
      <c r="H44" s="4"/>
      <c r="I44" s="141"/>
      <c r="J44" s="11"/>
      <c r="K44" s="141"/>
      <c r="L44" s="21"/>
      <c r="M44" s="21"/>
    </row>
    <row r="45" spans="1:13" ht="12" customHeight="1" x14ac:dyDescent="0.15">
      <c r="A45" s="190"/>
      <c r="B45" s="211"/>
      <c r="C45" s="211"/>
      <c r="D45" s="203"/>
      <c r="E45" s="211"/>
      <c r="F45" s="203"/>
      <c r="G45" s="11"/>
      <c r="H45" s="140"/>
      <c r="I45" s="141"/>
      <c r="J45" s="141"/>
      <c r="K45" s="141"/>
      <c r="L45" s="21"/>
      <c r="M45" s="21"/>
    </row>
    <row r="46" spans="1:13" ht="12" customHeight="1" x14ac:dyDescent="0.15">
      <c r="A46" s="190">
        <v>22</v>
      </c>
      <c r="B46" s="211">
        <f>VLOOKUP(A46,[1]U14GSL!$B$2:$E$33,2,0)</f>
        <v>3652618</v>
      </c>
      <c r="C46" s="211" t="str">
        <f>VLOOKUP(A46,[1]U14GSL!$B$2:$E$33,3,0)</f>
        <v>矢崎　遥菜</v>
      </c>
      <c r="D46" s="203" t="s">
        <v>140</v>
      </c>
      <c r="E46" s="211" t="str">
        <f>VLOOKUP(A46,[1]U14GSL!$B$2:$E$33,4,0)</f>
        <v>守谷ＴＣ</v>
      </c>
      <c r="F46" s="203" t="s">
        <v>96</v>
      </c>
      <c r="G46" s="14"/>
      <c r="H46" s="4"/>
      <c r="I46" s="143"/>
      <c r="J46" s="141"/>
      <c r="K46" s="141"/>
      <c r="L46" s="21"/>
      <c r="M46" s="21"/>
    </row>
    <row r="47" spans="1:13" ht="12" customHeight="1" x14ac:dyDescent="0.15">
      <c r="A47" s="190"/>
      <c r="B47" s="211"/>
      <c r="C47" s="211"/>
      <c r="D47" s="203"/>
      <c r="E47" s="211"/>
      <c r="F47" s="203"/>
      <c r="G47" s="4"/>
      <c r="H47" s="141"/>
      <c r="I47" s="142"/>
      <c r="J47" s="141"/>
      <c r="K47" s="141"/>
      <c r="L47" s="21"/>
      <c r="M47" s="21"/>
    </row>
    <row r="48" spans="1:13" ht="12" customHeight="1" x14ac:dyDescent="0.15">
      <c r="A48" s="190">
        <v>23</v>
      </c>
      <c r="B48" s="211">
        <f>VLOOKUP(A48,[1]U14GSL!$B$2:$E$33,2,0)</f>
        <v>3652548</v>
      </c>
      <c r="C48" s="211" t="str">
        <f>VLOOKUP(A48,[1]U14GSL!$B$2:$E$33,3,0)</f>
        <v>片山　葉子</v>
      </c>
      <c r="D48" s="203" t="s">
        <v>8</v>
      </c>
      <c r="E48" s="211" t="str">
        <f>VLOOKUP(A48,[1]U14GSL!$B$2:$E$33,4,0)</f>
        <v>守谷ＴＣ</v>
      </c>
      <c r="F48" s="203" t="s">
        <v>9</v>
      </c>
      <c r="G48" s="10"/>
      <c r="H48" s="141"/>
      <c r="I48" s="4"/>
      <c r="J48" s="141"/>
      <c r="K48" s="141"/>
      <c r="L48" s="21"/>
      <c r="M48" s="21"/>
    </row>
    <row r="49" spans="1:13" ht="12" customHeight="1" x14ac:dyDescent="0.15">
      <c r="A49" s="190"/>
      <c r="B49" s="211"/>
      <c r="C49" s="211"/>
      <c r="D49" s="203"/>
      <c r="E49" s="211"/>
      <c r="F49" s="203"/>
      <c r="G49" s="11"/>
      <c r="H49" s="142"/>
      <c r="I49" s="4"/>
      <c r="J49" s="141"/>
      <c r="K49" s="141"/>
      <c r="L49" s="21"/>
      <c r="M49" s="21"/>
    </row>
    <row r="50" spans="1:13" ht="12" customHeight="1" x14ac:dyDescent="0.15">
      <c r="A50" s="190">
        <v>24</v>
      </c>
      <c r="B50" s="211">
        <f>VLOOKUP(A50,[1]U14GSL!$B$2:$E$33,2,0)</f>
        <v>3652624</v>
      </c>
      <c r="C50" s="211" t="str">
        <f>VLOOKUP(A50,[1]U14GSL!$B$2:$E$33,3,0)</f>
        <v>朝日　芙美佳</v>
      </c>
      <c r="D50" s="203" t="s">
        <v>8</v>
      </c>
      <c r="E50" s="211" t="str">
        <f>VLOOKUP(A50,[1]U14GSL!$B$2:$E$33,4,0)</f>
        <v>Ｆｕｎ　ｔｏ　Ｔｅｎｎｉｓ</v>
      </c>
      <c r="F50" s="203" t="s">
        <v>162</v>
      </c>
      <c r="G50" s="14"/>
      <c r="H50" s="4"/>
      <c r="I50" s="4"/>
      <c r="J50" s="141"/>
      <c r="K50" s="141"/>
      <c r="L50" s="21"/>
      <c r="M50" s="21"/>
    </row>
    <row r="51" spans="1:13" ht="12" customHeight="1" x14ac:dyDescent="0.15">
      <c r="A51" s="190"/>
      <c r="B51" s="211"/>
      <c r="C51" s="211"/>
      <c r="D51" s="203"/>
      <c r="E51" s="211"/>
      <c r="F51" s="203"/>
      <c r="G51" s="4"/>
      <c r="H51" s="4"/>
      <c r="I51" s="4"/>
      <c r="J51" s="141"/>
      <c r="K51" s="142"/>
      <c r="L51" s="21"/>
      <c r="M51" s="21"/>
    </row>
    <row r="52" spans="1:13" ht="12" customHeight="1" x14ac:dyDescent="0.15">
      <c r="A52" s="190">
        <v>25</v>
      </c>
      <c r="B52" s="211">
        <f>VLOOKUP(A52,[1]U14GSL!$B$2:$E$33,2,0)</f>
        <v>3652554</v>
      </c>
      <c r="C52" s="211" t="str">
        <f>VLOOKUP(A52,[1]U14GSL!$B$2:$E$33,3,0)</f>
        <v>土井　陽愛</v>
      </c>
      <c r="D52" s="203" t="s">
        <v>8</v>
      </c>
      <c r="E52" s="211" t="str">
        <f>VLOOKUP(A52,[1]U14GSL!$B$2:$E$33,4,0)</f>
        <v>ＣＳＪ</v>
      </c>
      <c r="F52" s="203" t="s">
        <v>6</v>
      </c>
      <c r="G52" s="10"/>
      <c r="H52" s="4"/>
      <c r="I52" s="4"/>
      <c r="J52" s="141"/>
      <c r="K52" s="4"/>
      <c r="L52" s="21"/>
      <c r="M52" s="21"/>
    </row>
    <row r="53" spans="1:13" ht="12" customHeight="1" x14ac:dyDescent="0.15">
      <c r="A53" s="190"/>
      <c r="B53" s="211"/>
      <c r="C53" s="211"/>
      <c r="D53" s="203"/>
      <c r="E53" s="211"/>
      <c r="F53" s="203"/>
      <c r="G53" s="11"/>
      <c r="H53" s="140"/>
      <c r="I53" s="4"/>
      <c r="J53" s="141"/>
      <c r="K53" s="4"/>
      <c r="L53" s="21"/>
      <c r="M53" s="21"/>
    </row>
    <row r="54" spans="1:13" ht="12" customHeight="1" x14ac:dyDescent="0.15">
      <c r="A54" s="190">
        <v>26</v>
      </c>
      <c r="B54" s="211">
        <f>VLOOKUP(A54,[1]U14GSL!$B$2:$E$33,2,0)</f>
        <v>3652576</v>
      </c>
      <c r="C54" s="211" t="str">
        <f>VLOOKUP(A54,[1]U14GSL!$B$2:$E$33,3,0)</f>
        <v>渡邊　彩枝</v>
      </c>
      <c r="D54" s="203" t="s">
        <v>8</v>
      </c>
      <c r="E54" s="211" t="str">
        <f>VLOOKUP(A54,[1]U14GSL!$B$2:$E$33,4,0)</f>
        <v>ＮＪＴＣ</v>
      </c>
      <c r="F54" s="203" t="s">
        <v>162</v>
      </c>
      <c r="G54" s="14"/>
      <c r="H54" s="11"/>
      <c r="I54" s="4"/>
      <c r="J54" s="141"/>
      <c r="K54" s="4"/>
      <c r="L54" s="21"/>
      <c r="M54" s="21"/>
    </row>
    <row r="55" spans="1:13" ht="12" customHeight="1" x14ac:dyDescent="0.15">
      <c r="A55" s="190"/>
      <c r="B55" s="211"/>
      <c r="C55" s="211"/>
      <c r="D55" s="203"/>
      <c r="E55" s="211"/>
      <c r="F55" s="203"/>
      <c r="G55" s="4"/>
      <c r="H55" s="141"/>
      <c r="I55" s="140"/>
      <c r="J55" s="141"/>
      <c r="K55" s="4"/>
      <c r="L55" s="21"/>
      <c r="M55" s="21"/>
    </row>
    <row r="56" spans="1:13" ht="12" customHeight="1" x14ac:dyDescent="0.15">
      <c r="A56" s="190">
        <v>27</v>
      </c>
      <c r="B56" s="211">
        <f>VLOOKUP(A56,[1]U14GSL!$B$2:$E$33,2,0)</f>
        <v>3652600</v>
      </c>
      <c r="C56" s="211" t="str">
        <f>VLOOKUP(A56,[1]U14GSL!$B$2:$E$33,3,0)</f>
        <v>五頭　蘭</v>
      </c>
      <c r="D56" s="203" t="s">
        <v>5</v>
      </c>
      <c r="E56" s="211" t="str">
        <f>VLOOKUP(A56,[1]U14GSL!$B$2:$E$33,4,0)</f>
        <v>ＫＣＪＴＡ</v>
      </c>
      <c r="F56" s="203" t="s">
        <v>212</v>
      </c>
      <c r="G56" s="10"/>
      <c r="H56" s="141"/>
      <c r="I56" s="11"/>
      <c r="J56" s="141"/>
      <c r="K56" s="4"/>
      <c r="L56" s="21"/>
      <c r="M56" s="21"/>
    </row>
    <row r="57" spans="1:13" ht="12" customHeight="1" x14ac:dyDescent="0.15">
      <c r="A57" s="190"/>
      <c r="B57" s="211"/>
      <c r="C57" s="211"/>
      <c r="D57" s="203"/>
      <c r="E57" s="211"/>
      <c r="F57" s="203"/>
      <c r="G57" s="11"/>
      <c r="H57" s="142"/>
      <c r="I57" s="141"/>
      <c r="J57" s="141"/>
      <c r="K57" s="4"/>
      <c r="L57" s="21"/>
      <c r="M57" s="21"/>
    </row>
    <row r="58" spans="1:13" ht="12" customHeight="1" x14ac:dyDescent="0.15">
      <c r="A58" s="190">
        <v>28</v>
      </c>
      <c r="B58" s="211">
        <f>VLOOKUP(A58,[1]U14GSL!$B$2:$E$33,2,0)</f>
        <v>3652564</v>
      </c>
      <c r="C58" s="211" t="str">
        <f>VLOOKUP(A58,[1]U14GSL!$B$2:$E$33,3,0)</f>
        <v>森　七海</v>
      </c>
      <c r="D58" s="203" t="s">
        <v>5</v>
      </c>
      <c r="E58" s="211" t="str">
        <f>VLOOKUP(A58,[1]U14GSL!$B$2:$E$33,4,0)</f>
        <v>エースＴＡ</v>
      </c>
      <c r="F58" s="203" t="s">
        <v>138</v>
      </c>
      <c r="G58" s="14"/>
      <c r="H58" s="4"/>
      <c r="I58" s="141"/>
      <c r="J58" s="141"/>
      <c r="K58" s="4"/>
      <c r="L58" s="21"/>
      <c r="M58" s="21"/>
    </row>
    <row r="59" spans="1:13" ht="12" customHeight="1" x14ac:dyDescent="0.15">
      <c r="A59" s="190"/>
      <c r="B59" s="211"/>
      <c r="C59" s="211"/>
      <c r="D59" s="203"/>
      <c r="E59" s="211"/>
      <c r="F59" s="203"/>
      <c r="G59" s="4"/>
      <c r="H59" s="4"/>
      <c r="I59" s="141"/>
      <c r="J59" s="142"/>
      <c r="K59" s="4"/>
      <c r="L59" s="21"/>
      <c r="M59" s="21"/>
    </row>
    <row r="60" spans="1:13" ht="12" customHeight="1" x14ac:dyDescent="0.15">
      <c r="A60" s="190">
        <v>29</v>
      </c>
      <c r="B60" s="211">
        <f>VLOOKUP(A60,[1]U14GSL!$B$2:$E$33,2,0)</f>
        <v>3652637</v>
      </c>
      <c r="C60" s="211" t="str">
        <f>VLOOKUP(A60,[1]U14GSL!$B$2:$E$33,3,0)</f>
        <v>鈴木　宙奈</v>
      </c>
      <c r="D60" s="203" t="s">
        <v>140</v>
      </c>
      <c r="E60" s="211" t="str">
        <f>VLOOKUP(A60,[1]U14GSL!$B$2:$E$33,4,0)</f>
        <v>ＣＳＪ</v>
      </c>
      <c r="F60" s="203" t="s">
        <v>138</v>
      </c>
      <c r="G60" s="10"/>
      <c r="H60" s="4"/>
      <c r="I60" s="141"/>
      <c r="J60" s="4"/>
      <c r="K60" s="4"/>
      <c r="L60" s="21"/>
      <c r="M60" s="21"/>
    </row>
    <row r="61" spans="1:13" ht="12" customHeight="1" x14ac:dyDescent="0.15">
      <c r="A61" s="190"/>
      <c r="B61" s="211"/>
      <c r="C61" s="211"/>
      <c r="D61" s="203"/>
      <c r="E61" s="211"/>
      <c r="F61" s="203"/>
      <c r="G61" s="11"/>
      <c r="H61" s="140"/>
      <c r="I61" s="141"/>
      <c r="J61" s="4"/>
      <c r="K61" s="4"/>
      <c r="L61" s="21"/>
      <c r="M61" s="21"/>
    </row>
    <row r="62" spans="1:13" ht="12" customHeight="1" x14ac:dyDescent="0.15">
      <c r="A62" s="190">
        <v>30</v>
      </c>
      <c r="B62" s="211">
        <f>VLOOKUP(A62,[1]U14GSL!$B$2:$E$33,2,0)</f>
        <v>3652546</v>
      </c>
      <c r="C62" s="211" t="str">
        <f>VLOOKUP(A62,[1]U14GSL!$B$2:$E$33,3,0)</f>
        <v>望月　優衣</v>
      </c>
      <c r="D62" s="203" t="s">
        <v>95</v>
      </c>
      <c r="E62" s="211" t="str">
        <f>VLOOKUP(A62,[1]U14GSL!$B$2:$E$33,4,0)</f>
        <v>エースＴＡ</v>
      </c>
      <c r="F62" s="203" t="s">
        <v>96</v>
      </c>
      <c r="G62" s="14"/>
      <c r="H62" s="4"/>
      <c r="I62" s="143"/>
      <c r="J62" s="4"/>
      <c r="K62" s="4"/>
      <c r="L62" s="21"/>
      <c r="M62" s="21"/>
    </row>
    <row r="63" spans="1:13" ht="12" customHeight="1" x14ac:dyDescent="0.15">
      <c r="A63" s="190"/>
      <c r="B63" s="211"/>
      <c r="C63" s="211"/>
      <c r="D63" s="203"/>
      <c r="E63" s="211"/>
      <c r="F63" s="203"/>
      <c r="G63" s="4"/>
      <c r="H63" s="141"/>
      <c r="I63" s="142"/>
      <c r="J63" s="4"/>
      <c r="K63" s="4"/>
      <c r="L63" s="21"/>
      <c r="M63" s="21"/>
    </row>
    <row r="64" spans="1:13" ht="12" customHeight="1" x14ac:dyDescent="0.15">
      <c r="A64" s="190">
        <v>31</v>
      </c>
      <c r="B64" s="211" t="str">
        <f>VLOOKUP(A64,[1]U14GSL!$B$2:$E$33,2,0)</f>
        <v>Ｂｙｅ</v>
      </c>
      <c r="C64" s="211"/>
      <c r="D64" s="203" t="s">
        <v>95</v>
      </c>
      <c r="E64" s="211"/>
      <c r="F64" s="203" t="s">
        <v>114</v>
      </c>
      <c r="G64" s="10"/>
      <c r="H64" s="141"/>
      <c r="I64" s="4"/>
      <c r="J64" s="4"/>
      <c r="K64" s="4"/>
      <c r="L64" s="21"/>
      <c r="M64" s="21"/>
    </row>
    <row r="65" spans="1:13" ht="12" customHeight="1" x14ac:dyDescent="0.15">
      <c r="A65" s="190"/>
      <c r="B65" s="211"/>
      <c r="C65" s="211"/>
      <c r="D65" s="203"/>
      <c r="E65" s="211"/>
      <c r="F65" s="203"/>
      <c r="G65" s="11"/>
      <c r="H65" s="142"/>
      <c r="I65" s="4"/>
      <c r="J65" s="4"/>
      <c r="K65" s="4"/>
      <c r="L65" s="21"/>
      <c r="M65" s="21"/>
    </row>
    <row r="66" spans="1:13" ht="12" customHeight="1" x14ac:dyDescent="0.15">
      <c r="A66" s="190">
        <v>32</v>
      </c>
      <c r="B66" s="211">
        <f>VLOOKUP(A66,[1]U14GSL!$B$2:$E$33,2,0)</f>
        <v>3652585</v>
      </c>
      <c r="C66" s="211" t="str">
        <f>VLOOKUP(A66,[1]U14GSL!$B$2:$E$33,3,0)</f>
        <v>小西　真朱</v>
      </c>
      <c r="D66" s="203" t="s">
        <v>95</v>
      </c>
      <c r="E66" s="211" t="str">
        <f>VLOOKUP(A66,[1]U14GSL!$B$2:$E$33,4,0)</f>
        <v>Ａｓｃｈ Ｔ．Ａ</v>
      </c>
      <c r="F66" s="203" t="s">
        <v>6</v>
      </c>
      <c r="G66" s="14"/>
      <c r="H66" s="4"/>
      <c r="I66" s="4"/>
      <c r="J66" s="4"/>
      <c r="K66" s="4"/>
      <c r="L66" s="21"/>
      <c r="M66" s="21"/>
    </row>
    <row r="67" spans="1:13" ht="12" customHeight="1" x14ac:dyDescent="0.15">
      <c r="A67" s="190"/>
      <c r="B67" s="211"/>
      <c r="C67" s="211"/>
      <c r="D67" s="203"/>
      <c r="E67" s="211"/>
      <c r="F67" s="203"/>
      <c r="G67" s="4"/>
      <c r="H67" s="4"/>
      <c r="I67" s="4"/>
      <c r="J67" s="4"/>
      <c r="K67" s="4"/>
      <c r="L67" s="21"/>
      <c r="M67" s="21"/>
    </row>
    <row r="68" spans="1:13" x14ac:dyDescent="0.15">
      <c r="M68" s="23"/>
    </row>
    <row r="69" spans="1:13" x14ac:dyDescent="0.15">
      <c r="M69" s="23"/>
    </row>
    <row r="70" spans="1:13" x14ac:dyDescent="0.15">
      <c r="M70" s="23"/>
    </row>
    <row r="71" spans="1:13" x14ac:dyDescent="0.15">
      <c r="M71" s="23"/>
    </row>
    <row r="72" spans="1:13" x14ac:dyDescent="0.15">
      <c r="M72" s="23"/>
    </row>
    <row r="73" spans="1:13" x14ac:dyDescent="0.15">
      <c r="M73" s="23"/>
    </row>
    <row r="74" spans="1:13" x14ac:dyDescent="0.15">
      <c r="M74" s="23"/>
    </row>
    <row r="75" spans="1:13" x14ac:dyDescent="0.15">
      <c r="M75" s="23"/>
    </row>
    <row r="76" spans="1:13" x14ac:dyDescent="0.15">
      <c r="M76" s="23"/>
    </row>
  </sheetData>
  <mergeCells count="190">
    <mergeCell ref="A6:A7"/>
    <mergeCell ref="D6:D7"/>
    <mergeCell ref="E6:E7"/>
    <mergeCell ref="F6:F7"/>
    <mergeCell ref="B6:C7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66:A67"/>
    <mergeCell ref="B66:B67"/>
    <mergeCell ref="C66:C67"/>
    <mergeCell ref="D66:D67"/>
    <mergeCell ref="E66:E67"/>
    <mergeCell ref="F66:F67"/>
    <mergeCell ref="A64:A65"/>
    <mergeCell ref="D64:D65"/>
    <mergeCell ref="E64:E65"/>
    <mergeCell ref="F64:F65"/>
    <mergeCell ref="B64:C65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32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8" width="11.25" style="26" bestFit="1" customWidth="1"/>
    <col min="9" max="10" width="11.625" style="26" bestFit="1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1" spans="1:11" ht="17.25" x14ac:dyDescent="0.15">
      <c r="A1" s="186" t="s">
        <v>263</v>
      </c>
      <c r="B1" s="24"/>
      <c r="C1" s="25"/>
      <c r="D1" s="25"/>
      <c r="E1" s="25"/>
      <c r="F1" s="3"/>
    </row>
    <row r="2" spans="1:11" ht="17.25" x14ac:dyDescent="0.15">
      <c r="A2" s="186" t="s">
        <v>67</v>
      </c>
      <c r="B2" s="24"/>
      <c r="C2" s="25"/>
      <c r="D2" s="25"/>
      <c r="E2" s="25"/>
    </row>
    <row r="3" spans="1:11" ht="17.25" x14ac:dyDescent="0.15">
      <c r="A3" s="186"/>
      <c r="B3" s="24"/>
      <c r="C3" s="25"/>
      <c r="D3" s="25"/>
      <c r="E3" s="25"/>
    </row>
    <row r="4" spans="1:11" x14ac:dyDescent="0.15">
      <c r="G4" s="4">
        <v>1</v>
      </c>
      <c r="H4" s="5" t="s">
        <v>2</v>
      </c>
      <c r="I4" s="5" t="s">
        <v>3</v>
      </c>
      <c r="J4" s="153" t="s">
        <v>4</v>
      </c>
      <c r="K4" s="153" t="s">
        <v>214</v>
      </c>
    </row>
    <row r="5" spans="1:11" ht="13.5" customHeight="1" x14ac:dyDescent="0.15">
      <c r="A5" s="196">
        <v>1</v>
      </c>
      <c r="B5" s="197">
        <f>VLOOKUP(A5,[1]U14GDL!$B$2:$H$17,2,0)</f>
        <v>3652640</v>
      </c>
      <c r="C5" s="197" t="str">
        <f>VLOOKUP(A5,[1]U14GDL!$B$2:$H$17,3,0)</f>
        <v>長谷川　美愛</v>
      </c>
      <c r="D5" s="197" t="s">
        <v>183</v>
      </c>
      <c r="E5" s="197" t="str">
        <f>VLOOKUP(A5,[1]U14GDL!$B$2:$H$17,4,0)</f>
        <v>ＣＳＪ</v>
      </c>
      <c r="F5" s="198" t="s">
        <v>6</v>
      </c>
      <c r="G5" s="104"/>
      <c r="H5" s="104"/>
      <c r="I5" s="105"/>
      <c r="J5" s="105"/>
      <c r="K5" s="105"/>
    </row>
    <row r="6" spans="1:11" ht="12" customHeight="1" x14ac:dyDescent="0.15">
      <c r="A6" s="196"/>
      <c r="B6" s="197"/>
      <c r="C6" s="197"/>
      <c r="D6" s="197"/>
      <c r="E6" s="197"/>
      <c r="F6" s="198"/>
      <c r="G6" s="104"/>
      <c r="H6" s="104"/>
      <c r="I6" s="105"/>
      <c r="J6" s="105"/>
      <c r="K6" s="105"/>
    </row>
    <row r="7" spans="1:11" ht="12" customHeight="1" x14ac:dyDescent="0.15">
      <c r="A7" s="196"/>
      <c r="B7" s="193">
        <f>VLOOKUP(A5,[1]U14GDL!$B$2:$H$17,5,0)</f>
        <v>3652519</v>
      </c>
      <c r="C7" s="193" t="str">
        <f>VLOOKUP(A5,[1]U14GDL!$B$2:$H$17,6,0)</f>
        <v>二瓶　ひなた</v>
      </c>
      <c r="D7" s="193" t="s">
        <v>5</v>
      </c>
      <c r="E7" s="193" t="str">
        <f>VLOOKUP(A5,[1]U14GDL!$B$2:$H$17,7,0)</f>
        <v>ＣＳＪ</v>
      </c>
      <c r="F7" s="194" t="s">
        <v>6</v>
      </c>
      <c r="G7" s="107"/>
      <c r="H7" s="104"/>
      <c r="I7" s="105"/>
      <c r="J7" s="105"/>
      <c r="K7" s="105"/>
    </row>
    <row r="8" spans="1:11" ht="12" customHeight="1" x14ac:dyDescent="0.15">
      <c r="A8" s="196"/>
      <c r="B8" s="193"/>
      <c r="C8" s="193"/>
      <c r="D8" s="193"/>
      <c r="E8" s="193"/>
      <c r="F8" s="194"/>
      <c r="G8" s="108"/>
      <c r="H8" s="30"/>
      <c r="I8" s="105"/>
      <c r="J8" s="105"/>
      <c r="K8" s="105"/>
    </row>
    <row r="9" spans="1:11" ht="12" customHeight="1" x14ac:dyDescent="0.15">
      <c r="A9" s="196">
        <v>2</v>
      </c>
      <c r="B9" s="195" t="str">
        <f>VLOOKUP(A9,[1]U14GDL!$B$2:$H$17,2,0)</f>
        <v>Bye</v>
      </c>
      <c r="C9" s="195"/>
      <c r="D9" s="197" t="s">
        <v>5</v>
      </c>
      <c r="E9" s="197"/>
      <c r="F9" s="198" t="s">
        <v>6</v>
      </c>
      <c r="G9" s="108"/>
      <c r="H9" s="107"/>
      <c r="I9" s="105"/>
      <c r="J9" s="105"/>
      <c r="K9" s="105"/>
    </row>
    <row r="10" spans="1:11" ht="12" customHeight="1" x14ac:dyDescent="0.15">
      <c r="A10" s="196"/>
      <c r="B10" s="195"/>
      <c r="C10" s="195"/>
      <c r="D10" s="197"/>
      <c r="E10" s="197"/>
      <c r="F10" s="198"/>
      <c r="G10" s="109"/>
      <c r="H10" s="108"/>
      <c r="I10" s="105"/>
      <c r="J10" s="105"/>
      <c r="K10" s="105"/>
    </row>
    <row r="11" spans="1:11" ht="12" customHeight="1" x14ac:dyDescent="0.15">
      <c r="A11" s="196"/>
      <c r="B11" s="195"/>
      <c r="C11" s="195"/>
      <c r="D11" s="193" t="s">
        <v>183</v>
      </c>
      <c r="E11" s="193"/>
      <c r="F11" s="194" t="s">
        <v>6</v>
      </c>
      <c r="G11" s="104"/>
      <c r="H11" s="108"/>
      <c r="I11" s="105"/>
      <c r="J11" s="105"/>
      <c r="K11" s="105"/>
    </row>
    <row r="12" spans="1:11" ht="12" customHeight="1" x14ac:dyDescent="0.15">
      <c r="A12" s="196"/>
      <c r="B12" s="195"/>
      <c r="C12" s="195"/>
      <c r="D12" s="193"/>
      <c r="E12" s="193"/>
      <c r="F12" s="194"/>
      <c r="G12" s="104"/>
      <c r="H12" s="108"/>
      <c r="I12" s="110"/>
      <c r="J12" s="105"/>
      <c r="K12" s="105"/>
    </row>
    <row r="13" spans="1:11" ht="12" customHeight="1" x14ac:dyDescent="0.15">
      <c r="A13" s="196">
        <v>3</v>
      </c>
      <c r="B13" s="195" t="str">
        <f>VLOOKUP(A13,[1]U14GDL!$B$2:$H$17,2,0)</f>
        <v>Bye</v>
      </c>
      <c r="C13" s="195"/>
      <c r="D13" s="197" t="s">
        <v>25</v>
      </c>
      <c r="E13" s="197"/>
      <c r="F13" s="198" t="s">
        <v>59</v>
      </c>
      <c r="G13" s="104"/>
      <c r="H13" s="108"/>
      <c r="I13" s="111"/>
      <c r="J13" s="105"/>
      <c r="K13" s="105"/>
    </row>
    <row r="14" spans="1:11" ht="12" customHeight="1" x14ac:dyDescent="0.15">
      <c r="A14" s="196"/>
      <c r="B14" s="195"/>
      <c r="C14" s="195"/>
      <c r="D14" s="197"/>
      <c r="E14" s="197"/>
      <c r="F14" s="198"/>
      <c r="G14" s="30"/>
      <c r="H14" s="108"/>
      <c r="I14" s="112"/>
      <c r="J14" s="105"/>
      <c r="K14" s="105"/>
    </row>
    <row r="15" spans="1:11" ht="12" customHeight="1" x14ac:dyDescent="0.15">
      <c r="A15" s="196"/>
      <c r="B15" s="195"/>
      <c r="C15" s="195"/>
      <c r="D15" s="193" t="s">
        <v>25</v>
      </c>
      <c r="E15" s="193"/>
      <c r="F15" s="194" t="s">
        <v>26</v>
      </c>
      <c r="G15" s="107"/>
      <c r="H15" s="113"/>
      <c r="I15" s="112"/>
      <c r="J15" s="105"/>
      <c r="K15" s="105"/>
    </row>
    <row r="16" spans="1:11" ht="12" customHeight="1" x14ac:dyDescent="0.15">
      <c r="A16" s="196"/>
      <c r="B16" s="195"/>
      <c r="C16" s="195"/>
      <c r="D16" s="193"/>
      <c r="E16" s="193"/>
      <c r="F16" s="194"/>
      <c r="G16" s="108"/>
      <c r="H16" s="39"/>
      <c r="I16" s="112"/>
      <c r="J16" s="105"/>
      <c r="K16" s="105"/>
    </row>
    <row r="17" spans="1:17" ht="12" customHeight="1" x14ac:dyDescent="0.15">
      <c r="A17" s="196">
        <v>4</v>
      </c>
      <c r="B17" s="197">
        <f>VLOOKUP(A17,[1]U14GDL!$B$2:$H$17,2,0)</f>
        <v>3652580</v>
      </c>
      <c r="C17" s="197" t="str">
        <f>VLOOKUP(A17,[1]U14GDL!$B$2:$H$17,3,0)</f>
        <v>黛　花鈴</v>
      </c>
      <c r="D17" s="197" t="s">
        <v>5</v>
      </c>
      <c r="E17" s="197" t="str">
        <f>VLOOKUP(A17,[1]U14GDL!$B$2:$H$17,4,0)</f>
        <v>ＮＪＴＣ</v>
      </c>
      <c r="F17" s="198" t="s">
        <v>6</v>
      </c>
      <c r="G17" s="108"/>
      <c r="H17" s="104"/>
      <c r="I17" s="112"/>
      <c r="J17" s="105"/>
      <c r="K17" s="105"/>
    </row>
    <row r="18" spans="1:17" ht="12" customHeight="1" x14ac:dyDescent="0.15">
      <c r="A18" s="196"/>
      <c r="B18" s="197"/>
      <c r="C18" s="197"/>
      <c r="D18" s="197"/>
      <c r="E18" s="197"/>
      <c r="F18" s="198"/>
      <c r="G18" s="109"/>
      <c r="H18" s="104"/>
      <c r="I18" s="112"/>
      <c r="J18" s="105"/>
      <c r="K18" s="105"/>
    </row>
    <row r="19" spans="1:17" ht="12" customHeight="1" x14ac:dyDescent="0.15">
      <c r="A19" s="196"/>
      <c r="B19" s="193">
        <f>VLOOKUP(A17,[1]U14GDL!$B$2:$H$17,5,0)</f>
        <v>3652547</v>
      </c>
      <c r="C19" s="193" t="str">
        <f>VLOOKUP(A17,[1]U14GDL!$B$2:$H$17,6,0)</f>
        <v>糸賀　咲和</v>
      </c>
      <c r="D19" s="193" t="s">
        <v>5</v>
      </c>
      <c r="E19" s="193" t="str">
        <f>VLOOKUP(A17,[1]U14GDL!$B$2:$H$17,7,0)</f>
        <v>Ｔ－１</v>
      </c>
      <c r="F19" s="194" t="s">
        <v>59</v>
      </c>
      <c r="G19" s="104"/>
      <c r="H19" s="104"/>
      <c r="I19" s="112"/>
      <c r="J19" s="105"/>
      <c r="K19" s="105"/>
    </row>
    <row r="20" spans="1:17" ht="12" customHeight="1" x14ac:dyDescent="0.15">
      <c r="A20" s="196"/>
      <c r="B20" s="193"/>
      <c r="C20" s="193"/>
      <c r="D20" s="193"/>
      <c r="E20" s="193"/>
      <c r="F20" s="194"/>
      <c r="G20" s="104"/>
      <c r="H20" s="104"/>
      <c r="I20" s="112"/>
      <c r="J20" s="115"/>
      <c r="K20" s="105"/>
    </row>
    <row r="21" spans="1:17" ht="12" customHeight="1" x14ac:dyDescent="0.15">
      <c r="A21" s="196">
        <v>5</v>
      </c>
      <c r="B21" s="197">
        <f>VLOOKUP(A21,[1]U14GDL!$B$2:$H$17,2,0)</f>
        <v>3652598</v>
      </c>
      <c r="C21" s="197" t="str">
        <f>VLOOKUP(A21,[1]U14GDL!$B$2:$H$17,3,0)</f>
        <v>山本　夢</v>
      </c>
      <c r="D21" s="197" t="s">
        <v>5</v>
      </c>
      <c r="E21" s="197" t="str">
        <f>VLOOKUP(A21,[1]U14GDL!$B$2:$H$17,4,0)</f>
        <v>ＮＪＴＣ</v>
      </c>
      <c r="F21" s="198" t="s">
        <v>59</v>
      </c>
      <c r="G21" s="104"/>
      <c r="H21" s="104"/>
      <c r="I21" s="112"/>
      <c r="J21" s="111"/>
      <c r="K21" s="105"/>
    </row>
    <row r="22" spans="1:17" ht="12" customHeight="1" x14ac:dyDescent="0.15">
      <c r="A22" s="196"/>
      <c r="B22" s="197"/>
      <c r="C22" s="197"/>
      <c r="D22" s="197"/>
      <c r="E22" s="197"/>
      <c r="F22" s="198"/>
      <c r="G22" s="30"/>
      <c r="H22" s="104"/>
      <c r="I22" s="112"/>
      <c r="J22" s="112"/>
      <c r="K22" s="105"/>
    </row>
    <row r="23" spans="1:17" ht="12" customHeight="1" x14ac:dyDescent="0.15">
      <c r="A23" s="196"/>
      <c r="B23" s="193">
        <f>VLOOKUP(A21,[1]U14GDL!$B$2:$H$17,5,0)</f>
        <v>3652576</v>
      </c>
      <c r="C23" s="193" t="str">
        <f>VLOOKUP(A21,[1]U14GDL!$B$2:$H$17,6,0)</f>
        <v>渡邊　彩枝</v>
      </c>
      <c r="D23" s="193" t="s">
        <v>5</v>
      </c>
      <c r="E23" s="193" t="str">
        <f>VLOOKUP(A21,[1]U14GDL!$B$2:$H$17,7,0)</f>
        <v>ＮＪＴＣ</v>
      </c>
      <c r="F23" s="194" t="s">
        <v>215</v>
      </c>
      <c r="G23" s="107"/>
      <c r="H23" s="104"/>
      <c r="I23" s="112"/>
      <c r="J23" s="112"/>
      <c r="K23" s="105"/>
    </row>
    <row r="24" spans="1:17" ht="12" customHeight="1" x14ac:dyDescent="0.15">
      <c r="A24" s="196"/>
      <c r="B24" s="193"/>
      <c r="C24" s="193"/>
      <c r="D24" s="193"/>
      <c r="E24" s="193"/>
      <c r="F24" s="194"/>
      <c r="G24" s="108"/>
      <c r="H24" s="114"/>
      <c r="I24" s="112"/>
      <c r="J24" s="112"/>
      <c r="K24" s="105"/>
      <c r="N24" s="145"/>
      <c r="O24" s="146"/>
      <c r="P24" s="145"/>
      <c r="Q24" s="147"/>
    </row>
    <row r="25" spans="1:17" ht="12" customHeight="1" x14ac:dyDescent="0.15">
      <c r="A25" s="196">
        <v>6</v>
      </c>
      <c r="B25" s="195" t="str">
        <f>VLOOKUP(A25,[1]U14GDL!$B$2:$H$17,2,0)</f>
        <v>Bye</v>
      </c>
      <c r="C25" s="195"/>
      <c r="D25" s="197" t="s">
        <v>58</v>
      </c>
      <c r="E25" s="197"/>
      <c r="F25" s="198" t="s">
        <v>6</v>
      </c>
      <c r="G25" s="108"/>
      <c r="H25" s="107"/>
      <c r="I25" s="112"/>
      <c r="J25" s="112"/>
      <c r="K25" s="105"/>
    </row>
    <row r="26" spans="1:17" ht="12" customHeight="1" x14ac:dyDescent="0.15">
      <c r="A26" s="196"/>
      <c r="B26" s="195"/>
      <c r="C26" s="195"/>
      <c r="D26" s="197"/>
      <c r="E26" s="197"/>
      <c r="F26" s="198"/>
      <c r="G26" s="109"/>
      <c r="H26" s="108"/>
      <c r="I26" s="112"/>
      <c r="J26" s="112"/>
      <c r="K26" s="105"/>
    </row>
    <row r="27" spans="1:17" ht="12" customHeight="1" x14ac:dyDescent="0.15">
      <c r="A27" s="196"/>
      <c r="B27" s="195"/>
      <c r="C27" s="195"/>
      <c r="D27" s="193" t="s">
        <v>5</v>
      </c>
      <c r="E27" s="193"/>
      <c r="F27" s="194" t="s">
        <v>6</v>
      </c>
      <c r="G27" s="104"/>
      <c r="H27" s="108"/>
      <c r="I27" s="112"/>
      <c r="J27" s="112"/>
      <c r="K27" s="105"/>
    </row>
    <row r="28" spans="1:17" ht="12" customHeight="1" x14ac:dyDescent="0.15">
      <c r="A28" s="196"/>
      <c r="B28" s="195"/>
      <c r="C28" s="195"/>
      <c r="D28" s="193"/>
      <c r="E28" s="193"/>
      <c r="F28" s="194"/>
      <c r="G28" s="104"/>
      <c r="H28" s="108"/>
      <c r="I28" s="115"/>
      <c r="J28" s="116"/>
      <c r="K28" s="105"/>
    </row>
    <row r="29" spans="1:17" ht="12" customHeight="1" x14ac:dyDescent="0.15">
      <c r="A29" s="196">
        <v>7</v>
      </c>
      <c r="B29" s="197">
        <f>VLOOKUP(A29,[1]U14GDL!$B$2:$H$17,2,0)</f>
        <v>3652585</v>
      </c>
      <c r="C29" s="197" t="str">
        <f>VLOOKUP(A29,[1]U14GDL!$B$2:$H$17,3,0)</f>
        <v>小西　真朱</v>
      </c>
      <c r="D29" s="197" t="s">
        <v>5</v>
      </c>
      <c r="E29" s="197" t="str">
        <f>VLOOKUP(A29,[1]U14GDL!$B$2:$H$17,4,0)</f>
        <v>Ａｓｃｈ Ｔ．Ａ</v>
      </c>
      <c r="F29" s="198" t="s">
        <v>6</v>
      </c>
      <c r="G29" s="104"/>
      <c r="H29" s="108"/>
      <c r="I29" s="105"/>
      <c r="J29" s="112"/>
      <c r="K29" s="105"/>
    </row>
    <row r="30" spans="1:17" ht="12" customHeight="1" x14ac:dyDescent="0.15">
      <c r="A30" s="196"/>
      <c r="B30" s="197"/>
      <c r="C30" s="197"/>
      <c r="D30" s="197"/>
      <c r="E30" s="197"/>
      <c r="F30" s="198"/>
      <c r="G30" s="30"/>
      <c r="H30" s="108"/>
      <c r="I30" s="105"/>
      <c r="J30" s="112"/>
      <c r="K30" s="105"/>
    </row>
    <row r="31" spans="1:17" ht="12" customHeight="1" x14ac:dyDescent="0.15">
      <c r="A31" s="196"/>
      <c r="B31" s="193">
        <f>VLOOKUP(A29,[1]U14GDL!$B$2:$H$17,5,0)</f>
        <v>3652544</v>
      </c>
      <c r="C31" s="193" t="str">
        <f>VLOOKUP(A29,[1]U14GDL!$B$2:$H$17,6,0)</f>
        <v>深野　莉々子</v>
      </c>
      <c r="D31" s="193" t="s">
        <v>5</v>
      </c>
      <c r="E31" s="193" t="str">
        <f>VLOOKUP(A29,[1]U14GDL!$B$2:$H$17,7,0)</f>
        <v>Ａｓｃｈ Ｔ．Ａ</v>
      </c>
      <c r="F31" s="194" t="s">
        <v>6</v>
      </c>
      <c r="G31" s="107"/>
      <c r="H31" s="113"/>
      <c r="I31" s="105"/>
      <c r="J31" s="112"/>
      <c r="K31" s="105"/>
    </row>
    <row r="32" spans="1:17" ht="12" customHeight="1" x14ac:dyDescent="0.15">
      <c r="A32" s="196"/>
      <c r="B32" s="193"/>
      <c r="C32" s="193"/>
      <c r="D32" s="193"/>
      <c r="E32" s="193"/>
      <c r="F32" s="194"/>
      <c r="G32" s="108"/>
      <c r="H32" s="39"/>
      <c r="I32" s="105"/>
      <c r="J32" s="112"/>
      <c r="K32" s="105"/>
    </row>
    <row r="33" spans="1:12" ht="12" customHeight="1" x14ac:dyDescent="0.15">
      <c r="A33" s="196">
        <v>8</v>
      </c>
      <c r="B33" s="197">
        <f>VLOOKUP(A33,[1]U14GDL!$B$2:$H$17,2,0)</f>
        <v>3652452</v>
      </c>
      <c r="C33" s="197" t="str">
        <f>VLOOKUP(A33,[1]U14GDL!$B$2:$H$17,3,0)</f>
        <v>小湊　美波</v>
      </c>
      <c r="D33" s="197" t="s">
        <v>58</v>
      </c>
      <c r="E33" s="197" t="str">
        <f>VLOOKUP(A33,[1]U14GDL!$B$2:$H$17,4,0)</f>
        <v>エースＴＡ</v>
      </c>
      <c r="F33" s="198" t="s">
        <v>6</v>
      </c>
      <c r="G33" s="108"/>
      <c r="H33" s="104"/>
      <c r="I33" s="105"/>
      <c r="J33" s="112"/>
      <c r="K33" s="105"/>
    </row>
    <row r="34" spans="1:12" ht="12" customHeight="1" x14ac:dyDescent="0.15">
      <c r="A34" s="196"/>
      <c r="B34" s="197"/>
      <c r="C34" s="197"/>
      <c r="D34" s="197"/>
      <c r="E34" s="197"/>
      <c r="F34" s="198"/>
      <c r="G34" s="109"/>
      <c r="H34" s="104"/>
      <c r="I34" s="105"/>
      <c r="J34" s="112"/>
      <c r="K34" s="105"/>
    </row>
    <row r="35" spans="1:12" ht="12" customHeight="1" x14ac:dyDescent="0.15">
      <c r="A35" s="196"/>
      <c r="B35" s="193">
        <f>VLOOKUP(A33,[1]U14GDL!$B$2:$H$17,5,0)</f>
        <v>3652586</v>
      </c>
      <c r="C35" s="193" t="str">
        <f>VLOOKUP(A33,[1]U14GDL!$B$2:$H$17,6,0)</f>
        <v>松本　陽玖</v>
      </c>
      <c r="D35" s="193" t="s">
        <v>58</v>
      </c>
      <c r="E35" s="193" t="str">
        <f>VLOOKUP(A33,[1]U14GDL!$B$2:$H$17,7,0)</f>
        <v>ＮＦＳＣ</v>
      </c>
      <c r="F35" s="194" t="s">
        <v>96</v>
      </c>
      <c r="G35" s="104"/>
      <c r="H35" s="104"/>
      <c r="I35" s="105"/>
      <c r="J35" s="112"/>
      <c r="K35" s="105"/>
    </row>
    <row r="36" spans="1:12" ht="12" customHeight="1" x14ac:dyDescent="0.15">
      <c r="A36" s="196"/>
      <c r="B36" s="193"/>
      <c r="C36" s="193"/>
      <c r="D36" s="193"/>
      <c r="E36" s="193"/>
      <c r="F36" s="194"/>
      <c r="G36" s="104"/>
      <c r="H36" s="104"/>
      <c r="I36" s="105"/>
      <c r="J36" s="112"/>
      <c r="K36" s="115"/>
    </row>
    <row r="37" spans="1:12" ht="12" customHeight="1" x14ac:dyDescent="0.15">
      <c r="A37" s="196">
        <v>9</v>
      </c>
      <c r="B37" s="197">
        <f>VLOOKUP(A37,[1]U14GDL!$B$2:$H$17,2,0)</f>
        <v>3652553</v>
      </c>
      <c r="C37" s="197" t="str">
        <f>VLOOKUP(A37,[1]U14GDL!$B$2:$H$17,3,0)</f>
        <v>改田　明優</v>
      </c>
      <c r="D37" s="197" t="s">
        <v>5</v>
      </c>
      <c r="E37" s="197" t="str">
        <f>VLOOKUP(A37,[1]U14GDL!$B$2:$H$17,4,0)</f>
        <v>ＣＳＪ</v>
      </c>
      <c r="F37" s="198" t="s">
        <v>215</v>
      </c>
      <c r="G37" s="104"/>
      <c r="H37" s="104"/>
      <c r="I37" s="105"/>
      <c r="J37" s="112"/>
      <c r="K37" s="117"/>
      <c r="L37" s="23"/>
    </row>
    <row r="38" spans="1:12" ht="12" customHeight="1" x14ac:dyDescent="0.15">
      <c r="A38" s="196"/>
      <c r="B38" s="197"/>
      <c r="C38" s="197"/>
      <c r="D38" s="197"/>
      <c r="E38" s="197"/>
      <c r="F38" s="198"/>
      <c r="G38" s="30"/>
      <c r="H38" s="104"/>
      <c r="I38" s="105"/>
      <c r="J38" s="112"/>
      <c r="K38" s="119"/>
      <c r="L38" s="23"/>
    </row>
    <row r="39" spans="1:12" ht="12" customHeight="1" x14ac:dyDescent="0.15">
      <c r="A39" s="196"/>
      <c r="B39" s="193">
        <f>VLOOKUP(A37,[1]U14GDL!$B$2:$H$17,5,0)</f>
        <v>3652624</v>
      </c>
      <c r="C39" s="193" t="str">
        <f>VLOOKUP(A37,[1]U14GDL!$B$2:$H$17,6,0)</f>
        <v>朝日　芙美佳</v>
      </c>
      <c r="D39" s="193" t="s">
        <v>5</v>
      </c>
      <c r="E39" s="212" t="str">
        <f>VLOOKUP(A37,[1]U14GDL!$B$2:$H$17,7,0)</f>
        <v>Ｆｕｎ　ｔｏ　Ｔｅｎｎｉｓ</v>
      </c>
      <c r="F39" s="194" t="s">
        <v>6</v>
      </c>
      <c r="G39" s="107"/>
      <c r="H39" s="104"/>
      <c r="I39" s="105"/>
      <c r="J39" s="112"/>
      <c r="K39" s="119"/>
      <c r="L39" s="23"/>
    </row>
    <row r="40" spans="1:12" ht="12" customHeight="1" x14ac:dyDescent="0.15">
      <c r="A40" s="196"/>
      <c r="B40" s="193"/>
      <c r="C40" s="193"/>
      <c r="D40" s="193"/>
      <c r="E40" s="212"/>
      <c r="F40" s="194"/>
      <c r="G40" s="108"/>
      <c r="H40" s="114"/>
      <c r="I40" s="105"/>
      <c r="J40" s="112"/>
      <c r="K40" s="119"/>
      <c r="L40" s="23"/>
    </row>
    <row r="41" spans="1:12" ht="12" customHeight="1" x14ac:dyDescent="0.15">
      <c r="A41" s="196">
        <v>10</v>
      </c>
      <c r="B41" s="195" t="str">
        <f>VLOOKUP(A41,[1]U14GDL!$B$2:$H$17,2,0)</f>
        <v>Bye</v>
      </c>
      <c r="C41" s="195"/>
      <c r="D41" s="197" t="s">
        <v>5</v>
      </c>
      <c r="E41" s="197"/>
      <c r="F41" s="198" t="s">
        <v>6</v>
      </c>
      <c r="G41" s="108"/>
      <c r="H41" s="107"/>
      <c r="I41" s="105"/>
      <c r="J41" s="112"/>
      <c r="K41" s="119"/>
      <c r="L41" s="23"/>
    </row>
    <row r="42" spans="1:12" ht="12" customHeight="1" x14ac:dyDescent="0.15">
      <c r="A42" s="196"/>
      <c r="B42" s="195"/>
      <c r="C42" s="195"/>
      <c r="D42" s="197"/>
      <c r="E42" s="197"/>
      <c r="F42" s="198"/>
      <c r="G42" s="109"/>
      <c r="H42" s="108"/>
      <c r="I42" s="105"/>
      <c r="J42" s="112"/>
      <c r="K42" s="119"/>
      <c r="L42" s="23"/>
    </row>
    <row r="43" spans="1:12" ht="12" customHeight="1" x14ac:dyDescent="0.15">
      <c r="A43" s="196"/>
      <c r="B43" s="195"/>
      <c r="C43" s="195"/>
      <c r="D43" s="193" t="s">
        <v>5</v>
      </c>
      <c r="E43" s="193"/>
      <c r="F43" s="194" t="s">
        <v>96</v>
      </c>
      <c r="G43" s="104"/>
      <c r="H43" s="108"/>
      <c r="I43" s="105"/>
      <c r="J43" s="112"/>
      <c r="K43" s="119"/>
      <c r="L43" s="23"/>
    </row>
    <row r="44" spans="1:12" ht="12" customHeight="1" x14ac:dyDescent="0.15">
      <c r="A44" s="196"/>
      <c r="B44" s="195"/>
      <c r="C44" s="195"/>
      <c r="D44" s="193"/>
      <c r="E44" s="193"/>
      <c r="F44" s="194"/>
      <c r="G44" s="104"/>
      <c r="H44" s="108"/>
      <c r="I44" s="115"/>
      <c r="J44" s="112"/>
      <c r="K44" s="119"/>
      <c r="L44" s="23"/>
    </row>
    <row r="45" spans="1:12" ht="12" customHeight="1" x14ac:dyDescent="0.15">
      <c r="A45" s="196">
        <v>11</v>
      </c>
      <c r="B45" s="195" t="str">
        <f>VLOOKUP(A45,[1]U14GDL!$B$2:$H$17,2,0)</f>
        <v>Bye</v>
      </c>
      <c r="C45" s="195"/>
      <c r="D45" s="197" t="s">
        <v>58</v>
      </c>
      <c r="E45" s="197"/>
      <c r="F45" s="198" t="s">
        <v>6</v>
      </c>
      <c r="G45" s="104"/>
      <c r="H45" s="108"/>
      <c r="I45" s="111"/>
      <c r="J45" s="112"/>
      <c r="K45" s="119"/>
      <c r="L45" s="23"/>
    </row>
    <row r="46" spans="1:12" ht="12" customHeight="1" x14ac:dyDescent="0.15">
      <c r="A46" s="196"/>
      <c r="B46" s="195"/>
      <c r="C46" s="195"/>
      <c r="D46" s="197"/>
      <c r="E46" s="197"/>
      <c r="F46" s="198"/>
      <c r="G46" s="30"/>
      <c r="H46" s="108"/>
      <c r="I46" s="112"/>
      <c r="J46" s="112"/>
      <c r="K46" s="119"/>
      <c r="L46" s="23"/>
    </row>
    <row r="47" spans="1:12" ht="12" customHeight="1" x14ac:dyDescent="0.15">
      <c r="A47" s="196"/>
      <c r="B47" s="195"/>
      <c r="C47" s="195"/>
      <c r="D47" s="193" t="s">
        <v>5</v>
      </c>
      <c r="E47" s="193"/>
      <c r="F47" s="194" t="s">
        <v>59</v>
      </c>
      <c r="G47" s="107"/>
      <c r="H47" s="113"/>
      <c r="I47" s="112"/>
      <c r="J47" s="112"/>
      <c r="K47" s="119"/>
      <c r="L47" s="23"/>
    </row>
    <row r="48" spans="1:12" ht="12" customHeight="1" x14ac:dyDescent="0.15">
      <c r="A48" s="196"/>
      <c r="B48" s="195"/>
      <c r="C48" s="195"/>
      <c r="D48" s="193"/>
      <c r="E48" s="193"/>
      <c r="F48" s="194"/>
      <c r="G48" s="108"/>
      <c r="H48" s="39"/>
      <c r="I48" s="112"/>
      <c r="J48" s="112"/>
      <c r="K48" s="119"/>
      <c r="L48" s="23"/>
    </row>
    <row r="49" spans="1:12" ht="12" customHeight="1" x14ac:dyDescent="0.15">
      <c r="A49" s="196">
        <v>12</v>
      </c>
      <c r="B49" s="197">
        <f>VLOOKUP(A49,[1]U14GDL!$B$2:$H$17,2,0)</f>
        <v>3652575</v>
      </c>
      <c r="C49" s="197" t="str">
        <f>VLOOKUP(A49,[1]U14GDL!$B$2:$H$17,3,0)</f>
        <v>赤松　果林</v>
      </c>
      <c r="D49" s="197" t="s">
        <v>58</v>
      </c>
      <c r="E49" s="197" t="str">
        <f>VLOOKUP(A49,[1]U14GDL!$B$2:$H$17,4,0)</f>
        <v>ＫＣＪＴＡ</v>
      </c>
      <c r="F49" s="198" t="s">
        <v>6</v>
      </c>
      <c r="G49" s="108"/>
      <c r="H49" s="104"/>
      <c r="I49" s="112"/>
      <c r="J49" s="112"/>
      <c r="K49" s="119"/>
      <c r="L49" s="23"/>
    </row>
    <row r="50" spans="1:12" ht="12" customHeight="1" x14ac:dyDescent="0.15">
      <c r="A50" s="196"/>
      <c r="B50" s="197"/>
      <c r="C50" s="197"/>
      <c r="D50" s="197"/>
      <c r="E50" s="197"/>
      <c r="F50" s="198"/>
      <c r="G50" s="109"/>
      <c r="H50" s="148"/>
      <c r="I50" s="112"/>
      <c r="J50" s="112"/>
      <c r="K50" s="119"/>
      <c r="L50" s="23"/>
    </row>
    <row r="51" spans="1:12" ht="12" customHeight="1" x14ac:dyDescent="0.15">
      <c r="A51" s="196"/>
      <c r="B51" s="193">
        <f>VLOOKUP(A49,[1]U14GDL!$B$2:$H$17,5,0)</f>
        <v>3652587</v>
      </c>
      <c r="C51" s="193" t="str">
        <f>VLOOKUP(A49,[1]U14GDL!$B$2:$H$17,6,0)</f>
        <v>石川　莉咲</v>
      </c>
      <c r="D51" s="193" t="s">
        <v>95</v>
      </c>
      <c r="E51" s="193" t="str">
        <f>VLOOKUP(A49,[1]U14GDL!$B$2:$H$17,7,0)</f>
        <v>ＫＣＪＴＡ</v>
      </c>
      <c r="F51" s="194" t="s">
        <v>59</v>
      </c>
      <c r="G51" s="104"/>
      <c r="H51" s="104"/>
      <c r="I51" s="112"/>
      <c r="J51" s="112"/>
      <c r="K51" s="119"/>
      <c r="L51" s="23"/>
    </row>
    <row r="52" spans="1:12" ht="12" customHeight="1" x14ac:dyDescent="0.15">
      <c r="A52" s="196"/>
      <c r="B52" s="193"/>
      <c r="C52" s="193"/>
      <c r="D52" s="193"/>
      <c r="E52" s="193"/>
      <c r="F52" s="194"/>
      <c r="G52" s="104"/>
      <c r="H52" s="104"/>
      <c r="I52" s="112"/>
      <c r="J52" s="120"/>
      <c r="K52" s="119"/>
      <c r="L52" s="23"/>
    </row>
    <row r="53" spans="1:12" ht="12" customHeight="1" x14ac:dyDescent="0.15">
      <c r="A53" s="196">
        <v>13</v>
      </c>
      <c r="B53" s="195" t="str">
        <f>VLOOKUP(A53,[1]U14GDL!$B$2:$H$17,2,0)</f>
        <v>Bye</v>
      </c>
      <c r="C53" s="195"/>
      <c r="D53" s="197" t="s">
        <v>5</v>
      </c>
      <c r="E53" s="197"/>
      <c r="F53" s="198" t="s">
        <v>6</v>
      </c>
      <c r="G53" s="104"/>
      <c r="H53" s="104"/>
      <c r="I53" s="112"/>
      <c r="J53" s="105"/>
      <c r="K53" s="119"/>
      <c r="L53" s="23"/>
    </row>
    <row r="54" spans="1:12" ht="12" customHeight="1" x14ac:dyDescent="0.15">
      <c r="A54" s="196"/>
      <c r="B54" s="195"/>
      <c r="C54" s="195"/>
      <c r="D54" s="197"/>
      <c r="E54" s="197"/>
      <c r="F54" s="198"/>
      <c r="G54" s="30"/>
      <c r="H54" s="104"/>
      <c r="I54" s="112"/>
      <c r="J54" s="105"/>
      <c r="K54" s="119"/>
      <c r="L54" s="23"/>
    </row>
    <row r="55" spans="1:12" ht="12" customHeight="1" x14ac:dyDescent="0.15">
      <c r="A55" s="196"/>
      <c r="B55" s="195"/>
      <c r="C55" s="195"/>
      <c r="D55" s="193" t="s">
        <v>95</v>
      </c>
      <c r="E55" s="193"/>
      <c r="F55" s="194" t="s">
        <v>59</v>
      </c>
      <c r="G55" s="107"/>
      <c r="H55" s="104"/>
      <c r="I55" s="112"/>
      <c r="J55" s="105"/>
      <c r="K55" s="119"/>
      <c r="L55" s="23"/>
    </row>
    <row r="56" spans="1:12" ht="12" customHeight="1" x14ac:dyDescent="0.15">
      <c r="A56" s="196"/>
      <c r="B56" s="195"/>
      <c r="C56" s="195"/>
      <c r="D56" s="193"/>
      <c r="E56" s="193"/>
      <c r="F56" s="194"/>
      <c r="G56" s="108"/>
      <c r="H56" s="114"/>
      <c r="I56" s="112"/>
      <c r="J56" s="105"/>
      <c r="K56" s="119"/>
      <c r="L56" s="23"/>
    </row>
    <row r="57" spans="1:12" ht="12" customHeight="1" x14ac:dyDescent="0.15">
      <c r="A57" s="196">
        <v>14</v>
      </c>
      <c r="B57" s="197">
        <f>VLOOKUP(A57,[1]U14GDL!$B$2:$H$17,2,0)</f>
        <v>3652554</v>
      </c>
      <c r="C57" s="197" t="str">
        <f>VLOOKUP(A57,[1]U14GDL!$B$2:$H$17,3,0)</f>
        <v>土井　陽愛</v>
      </c>
      <c r="D57" s="197" t="s">
        <v>5</v>
      </c>
      <c r="E57" s="197" t="str">
        <f>VLOOKUP(A57,[1]U14GDL!$B$2:$H$17,4,0)</f>
        <v>ＣＳＪ</v>
      </c>
      <c r="F57" s="198" t="s">
        <v>59</v>
      </c>
      <c r="G57" s="108"/>
      <c r="H57" s="107"/>
      <c r="I57" s="112"/>
      <c r="J57" s="105"/>
      <c r="K57" s="119"/>
      <c r="L57" s="23"/>
    </row>
    <row r="58" spans="1:12" ht="12" customHeight="1" x14ac:dyDescent="0.15">
      <c r="A58" s="196"/>
      <c r="B58" s="197"/>
      <c r="C58" s="197"/>
      <c r="D58" s="197"/>
      <c r="E58" s="197"/>
      <c r="F58" s="198"/>
      <c r="G58" s="109"/>
      <c r="H58" s="108"/>
      <c r="I58" s="112"/>
      <c r="J58" s="105"/>
      <c r="K58" s="119"/>
      <c r="L58" s="23"/>
    </row>
    <row r="59" spans="1:12" ht="12" customHeight="1" x14ac:dyDescent="0.15">
      <c r="A59" s="196"/>
      <c r="B59" s="193">
        <f>VLOOKUP(A57,[1]U14GDL!$B$2:$H$17,5,0)</f>
        <v>3652548</v>
      </c>
      <c r="C59" s="193" t="str">
        <f>VLOOKUP(A57,[1]U14GDL!$B$2:$H$17,6,0)</f>
        <v>片山　葉子</v>
      </c>
      <c r="D59" s="193" t="s">
        <v>5</v>
      </c>
      <c r="E59" s="193" t="str">
        <f>VLOOKUP(A57,[1]U14GDL!$B$2:$H$17,7,0)</f>
        <v>守谷ＴＣ</v>
      </c>
      <c r="F59" s="194" t="s">
        <v>96</v>
      </c>
      <c r="G59" s="104"/>
      <c r="H59" s="108"/>
      <c r="I59" s="112"/>
      <c r="J59" s="105"/>
      <c r="K59" s="119"/>
      <c r="L59" s="23"/>
    </row>
    <row r="60" spans="1:12" ht="12" customHeight="1" x14ac:dyDescent="0.15">
      <c r="A60" s="196"/>
      <c r="B60" s="193"/>
      <c r="C60" s="193"/>
      <c r="D60" s="193"/>
      <c r="E60" s="193"/>
      <c r="F60" s="194"/>
      <c r="G60" s="104"/>
      <c r="H60" s="108"/>
      <c r="I60" s="120"/>
      <c r="J60" s="105"/>
      <c r="K60" s="119"/>
      <c r="L60" s="23"/>
    </row>
    <row r="61" spans="1:12" ht="12" customHeight="1" x14ac:dyDescent="0.15">
      <c r="A61" s="196">
        <v>15</v>
      </c>
      <c r="B61" s="195" t="str">
        <f>VLOOKUP(A61,[1]U14GDL!$B$2:$H$17,2,0)</f>
        <v>Bye</v>
      </c>
      <c r="C61" s="195"/>
      <c r="D61" s="197" t="s">
        <v>58</v>
      </c>
      <c r="E61" s="197"/>
      <c r="F61" s="198" t="s">
        <v>6</v>
      </c>
      <c r="G61" s="104"/>
      <c r="H61" s="108"/>
      <c r="I61" s="105"/>
      <c r="J61" s="105"/>
      <c r="K61" s="119"/>
      <c r="L61" s="23"/>
    </row>
    <row r="62" spans="1:12" ht="12" customHeight="1" x14ac:dyDescent="0.15">
      <c r="A62" s="196"/>
      <c r="B62" s="195"/>
      <c r="C62" s="195"/>
      <c r="D62" s="197"/>
      <c r="E62" s="197"/>
      <c r="F62" s="198"/>
      <c r="G62" s="30"/>
      <c r="H62" s="108"/>
      <c r="I62" s="149"/>
      <c r="J62" s="105"/>
      <c r="K62" s="119"/>
      <c r="L62" s="23"/>
    </row>
    <row r="63" spans="1:12" ht="12" customHeight="1" x14ac:dyDescent="0.15">
      <c r="A63" s="196"/>
      <c r="B63" s="195"/>
      <c r="C63" s="195"/>
      <c r="D63" s="193" t="s">
        <v>58</v>
      </c>
      <c r="E63" s="193"/>
      <c r="F63" s="194" t="s">
        <v>96</v>
      </c>
      <c r="G63" s="107"/>
      <c r="H63" s="113"/>
      <c r="I63" s="105"/>
      <c r="J63" s="105"/>
      <c r="K63" s="119"/>
      <c r="L63" s="23"/>
    </row>
    <row r="64" spans="1:12" ht="12" customHeight="1" x14ac:dyDescent="0.15">
      <c r="A64" s="196"/>
      <c r="B64" s="195"/>
      <c r="C64" s="195"/>
      <c r="D64" s="193"/>
      <c r="E64" s="193"/>
      <c r="F64" s="194"/>
      <c r="G64" s="108"/>
      <c r="H64" s="39"/>
      <c r="I64" s="105"/>
      <c r="J64" s="105"/>
      <c r="K64" s="119"/>
      <c r="L64" s="23"/>
    </row>
    <row r="65" spans="1:12" ht="12" customHeight="1" x14ac:dyDescent="0.15">
      <c r="A65" s="196">
        <v>16</v>
      </c>
      <c r="B65" s="197">
        <f>VLOOKUP(A65,[1]U14GDL!$B$2:$H$17,2,0)</f>
        <v>3652569</v>
      </c>
      <c r="C65" s="197" t="str">
        <f>VLOOKUP(A65,[1]U14GDL!$B$2:$H$17,3,0)</f>
        <v>布谷　莉子</v>
      </c>
      <c r="D65" s="197" t="s">
        <v>95</v>
      </c>
      <c r="E65" s="197" t="str">
        <f>VLOOKUP(A65,[1]U14GDL!$B$2:$H$17,4,0)</f>
        <v>ＣＳＪ</v>
      </c>
      <c r="F65" s="198" t="s">
        <v>96</v>
      </c>
      <c r="G65" s="108"/>
      <c r="H65" s="104"/>
      <c r="I65" s="105"/>
      <c r="J65" s="105"/>
      <c r="K65" s="119"/>
      <c r="L65" s="23"/>
    </row>
    <row r="66" spans="1:12" ht="12" customHeight="1" x14ac:dyDescent="0.15">
      <c r="A66" s="196"/>
      <c r="B66" s="197"/>
      <c r="C66" s="197"/>
      <c r="D66" s="197"/>
      <c r="E66" s="197"/>
      <c r="F66" s="198"/>
      <c r="G66" s="109"/>
      <c r="H66" s="104"/>
      <c r="I66" s="105"/>
      <c r="J66" s="105"/>
      <c r="K66" s="119"/>
      <c r="L66" s="23"/>
    </row>
    <row r="67" spans="1:12" ht="12" customHeight="1" x14ac:dyDescent="0.15">
      <c r="A67" s="196"/>
      <c r="B67" s="193">
        <f>VLOOKUP(A65,[1]U14GDL!$B$2:$H$17,5,0)</f>
        <v>3652637</v>
      </c>
      <c r="C67" s="193" t="str">
        <f>VLOOKUP(A65,[1]U14GDL!$B$2:$H$17,6,0)</f>
        <v>鈴木　宙奈</v>
      </c>
      <c r="D67" s="193" t="s">
        <v>58</v>
      </c>
      <c r="E67" s="193" t="str">
        <f>VLOOKUP(A65,[1]U14GDL!$B$2:$H$17,7,0)</f>
        <v>ＣＳＪ</v>
      </c>
      <c r="F67" s="194" t="s">
        <v>59</v>
      </c>
      <c r="G67" s="104"/>
      <c r="H67" s="104"/>
      <c r="I67" s="105"/>
      <c r="J67" s="105"/>
      <c r="K67" s="119"/>
      <c r="L67" s="23"/>
    </row>
    <row r="68" spans="1:12" ht="12" customHeight="1" x14ac:dyDescent="0.15">
      <c r="A68" s="196"/>
      <c r="B68" s="193"/>
      <c r="C68" s="193"/>
      <c r="D68" s="193"/>
      <c r="E68" s="193"/>
      <c r="F68" s="194"/>
      <c r="G68" s="104"/>
      <c r="H68" s="104"/>
      <c r="I68" s="105"/>
      <c r="J68" s="105"/>
      <c r="K68" s="119"/>
      <c r="L68" s="23"/>
    </row>
    <row r="69" spans="1:12" ht="10.5" customHeight="1" x14ac:dyDescent="0.15">
      <c r="A69" s="49"/>
      <c r="B69" s="50"/>
      <c r="C69" s="49"/>
      <c r="D69" s="49"/>
      <c r="E69" s="49"/>
      <c r="F69" s="49"/>
      <c r="G69" s="27"/>
      <c r="H69" s="27"/>
    </row>
    <row r="70" spans="1:12" ht="12" customHeight="1" x14ac:dyDescent="0.15">
      <c r="A70" s="49"/>
      <c r="B70" s="50"/>
      <c r="C70" s="49"/>
      <c r="D70" s="49"/>
      <c r="E70" s="49"/>
      <c r="F70" s="49"/>
      <c r="G70" s="27"/>
      <c r="H70" s="27"/>
    </row>
    <row r="71" spans="1:12" x14ac:dyDescent="0.15">
      <c r="A71" s="49"/>
      <c r="B71" s="50"/>
      <c r="C71" s="49"/>
      <c r="D71" s="49"/>
      <c r="E71" s="49"/>
      <c r="F71" s="49"/>
      <c r="G71" s="27"/>
      <c r="H71" s="27"/>
    </row>
    <row r="72" spans="1:12" x14ac:dyDescent="0.15">
      <c r="A72" s="49"/>
      <c r="B72" s="50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55">
    <mergeCell ref="E11:E12"/>
    <mergeCell ref="F11:F12"/>
    <mergeCell ref="A13:A16"/>
    <mergeCell ref="D13:D14"/>
    <mergeCell ref="E13:E14"/>
    <mergeCell ref="F13:F14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D15:D16"/>
    <mergeCell ref="E15:E16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B23:B24"/>
    <mergeCell ref="C23:C24"/>
    <mergeCell ref="D23:D24"/>
    <mergeCell ref="E23:E24"/>
    <mergeCell ref="F23:F24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45:A48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7:F38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B61:C64"/>
    <mergeCell ref="C67:C68"/>
    <mergeCell ref="D67:D68"/>
    <mergeCell ref="E67:E68"/>
    <mergeCell ref="F67:F68"/>
    <mergeCell ref="B9:C12"/>
    <mergeCell ref="B13:C16"/>
    <mergeCell ref="B25:C28"/>
    <mergeCell ref="B41:C44"/>
    <mergeCell ref="B45:C48"/>
    <mergeCell ref="B53:C56"/>
    <mergeCell ref="D63:D64"/>
    <mergeCell ref="E63:E64"/>
    <mergeCell ref="F63:F64"/>
    <mergeCell ref="F55:F56"/>
    <mergeCell ref="D47:D48"/>
    <mergeCell ref="E47:E48"/>
    <mergeCell ref="F47:F48"/>
    <mergeCell ref="D43:D44"/>
    <mergeCell ref="E43:E44"/>
    <mergeCell ref="F43:F44"/>
    <mergeCell ref="E35:E36"/>
    <mergeCell ref="F35:F36"/>
    <mergeCell ref="F31:F32"/>
  </mergeCells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zoomScaleNormal="100" zoomScaleSheetLayoutView="100" workbookViewId="0"/>
  </sheetViews>
  <sheetFormatPr defaultRowHeight="13.5" x14ac:dyDescent="0.1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3.2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21" width="5" style="4" customWidth="1"/>
  </cols>
  <sheetData>
    <row r="1" spans="1:21" ht="21" x14ac:dyDescent="0.15">
      <c r="A1" s="186" t="s">
        <v>269</v>
      </c>
      <c r="B1" s="150"/>
      <c r="C1" s="151"/>
      <c r="D1" s="150"/>
      <c r="E1" s="151"/>
      <c r="F1" s="150"/>
    </row>
    <row r="2" spans="1:21" ht="21" x14ac:dyDescent="0.15">
      <c r="A2" s="186" t="s">
        <v>68</v>
      </c>
      <c r="B2" s="150"/>
      <c r="C2" s="151"/>
      <c r="D2" s="150"/>
      <c r="E2" s="151"/>
      <c r="F2" s="150"/>
    </row>
    <row r="3" spans="1:21" ht="12" customHeight="1" x14ac:dyDescent="0.15">
      <c r="A3" s="215"/>
      <c r="B3" s="215"/>
      <c r="C3" s="215"/>
      <c r="D3" s="215"/>
      <c r="E3" s="215"/>
      <c r="F3" s="5"/>
      <c r="G3" s="152">
        <v>1</v>
      </c>
      <c r="H3" s="5" t="s">
        <v>216</v>
      </c>
      <c r="I3" s="153" t="s">
        <v>217</v>
      </c>
      <c r="J3" s="153" t="s">
        <v>218</v>
      </c>
      <c r="L3" s="215"/>
      <c r="M3" s="215"/>
      <c r="N3" s="215"/>
      <c r="O3" s="215"/>
      <c r="P3" s="215"/>
      <c r="Q3" s="5"/>
      <c r="R3" s="152">
        <v>1</v>
      </c>
      <c r="S3" s="5" t="s">
        <v>69</v>
      </c>
      <c r="T3" s="153" t="s">
        <v>219</v>
      </c>
      <c r="U3" s="153" t="s">
        <v>217</v>
      </c>
    </row>
    <row r="4" spans="1:21" ht="12" customHeight="1" x14ac:dyDescent="0.15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 x14ac:dyDescent="0.15">
      <c r="A5" s="192">
        <v>1</v>
      </c>
      <c r="B5" s="192">
        <f>VLOOKUP(A5,[1]U12BSL!$B$34:$E$92,2,0)</f>
        <v>3604852</v>
      </c>
      <c r="C5" s="192" t="str">
        <f>VLOOKUP(A5,[1]U12BSL!$B$34:$E$92,3,0)</f>
        <v>関野　世那</v>
      </c>
      <c r="D5" s="192" t="s">
        <v>108</v>
      </c>
      <c r="E5" s="192" t="str">
        <f>VLOOKUP(A5,[1]U12BSL!$B$34:$E$92,4,0)</f>
        <v>Ｆｕｎ　ｔｏ　Ｔｅｎｎｉｓ</v>
      </c>
      <c r="F5" s="191" t="s">
        <v>96</v>
      </c>
      <c r="G5" s="10"/>
      <c r="L5" s="192">
        <v>49</v>
      </c>
      <c r="M5" s="192">
        <f>VLOOKUP(L5,[1]U12BSL!$B$34:$E$92,2,0)</f>
        <v>3604760</v>
      </c>
      <c r="N5" s="192" t="str">
        <f>VLOOKUP(L5,[1]U12BSL!$B$34:$E$92,3,0)</f>
        <v>清水　颯介</v>
      </c>
      <c r="O5" s="192" t="s">
        <v>82</v>
      </c>
      <c r="P5" s="192" t="str">
        <f>VLOOKUP(L5,[1]U12BSL!$B$34:$E$92,4,0)</f>
        <v>Ｆｕｎ　ｔｏ　Ｔｅｎｎｉｓ</v>
      </c>
      <c r="Q5" s="191" t="s">
        <v>212</v>
      </c>
      <c r="R5" s="10"/>
    </row>
    <row r="6" spans="1:21" ht="17.25" customHeight="1" x14ac:dyDescent="0.15">
      <c r="A6" s="192"/>
      <c r="B6" s="192"/>
      <c r="C6" s="192"/>
      <c r="D6" s="192"/>
      <c r="E6" s="192"/>
      <c r="F6" s="191"/>
      <c r="G6" s="11"/>
      <c r="H6" s="12"/>
      <c r="I6" s="13"/>
      <c r="J6" s="13"/>
      <c r="L6" s="192"/>
      <c r="M6" s="192"/>
      <c r="N6" s="192"/>
      <c r="O6" s="192"/>
      <c r="P6" s="192"/>
      <c r="Q6" s="191"/>
      <c r="R6" s="11"/>
      <c r="S6" s="140"/>
    </row>
    <row r="7" spans="1:21" ht="17.25" customHeight="1" x14ac:dyDescent="0.15">
      <c r="A7" s="192">
        <v>2</v>
      </c>
      <c r="B7" s="192" t="s">
        <v>267</v>
      </c>
      <c r="C7" s="192"/>
      <c r="D7" s="192"/>
      <c r="E7" s="192"/>
      <c r="F7" s="191" t="s">
        <v>107</v>
      </c>
      <c r="G7" s="14"/>
      <c r="H7" s="15"/>
      <c r="I7" s="13"/>
      <c r="J7" s="13"/>
      <c r="L7" s="192">
        <v>50</v>
      </c>
      <c r="M7" s="192" t="s">
        <v>265</v>
      </c>
      <c r="N7" s="192"/>
      <c r="O7" s="192"/>
      <c r="P7" s="192"/>
      <c r="Q7" s="191" t="s">
        <v>107</v>
      </c>
      <c r="R7" s="14"/>
      <c r="S7" s="11"/>
      <c r="T7" s="13"/>
      <c r="U7" s="13"/>
    </row>
    <row r="8" spans="1:21" ht="17.25" customHeight="1" x14ac:dyDescent="0.15">
      <c r="A8" s="192"/>
      <c r="B8" s="192"/>
      <c r="C8" s="192"/>
      <c r="D8" s="192"/>
      <c r="E8" s="192"/>
      <c r="F8" s="191"/>
      <c r="H8" s="16"/>
      <c r="I8" s="12"/>
      <c r="J8" s="13"/>
      <c r="L8" s="192"/>
      <c r="M8" s="192"/>
      <c r="N8" s="192"/>
      <c r="O8" s="192"/>
      <c r="P8" s="192"/>
      <c r="Q8" s="191"/>
      <c r="S8" s="141"/>
      <c r="T8" s="12"/>
      <c r="U8" s="13"/>
    </row>
    <row r="9" spans="1:21" ht="17.25" customHeight="1" x14ac:dyDescent="0.15">
      <c r="A9" s="192">
        <v>3</v>
      </c>
      <c r="B9" s="192" t="s">
        <v>267</v>
      </c>
      <c r="C9" s="192"/>
      <c r="D9" s="192"/>
      <c r="E9" s="192"/>
      <c r="F9" s="191" t="s">
        <v>6</v>
      </c>
      <c r="G9" s="10"/>
      <c r="H9" s="16"/>
      <c r="I9" s="15"/>
      <c r="J9" s="13"/>
      <c r="L9" s="192">
        <v>51</v>
      </c>
      <c r="M9" s="192">
        <v>3604949</v>
      </c>
      <c r="N9" s="192" t="s">
        <v>220</v>
      </c>
      <c r="O9" s="192"/>
      <c r="P9" s="192" t="s">
        <v>221</v>
      </c>
      <c r="Q9" s="191" t="s">
        <v>81</v>
      </c>
      <c r="R9" s="10"/>
      <c r="S9" s="141"/>
      <c r="T9" s="15"/>
      <c r="U9" s="13"/>
    </row>
    <row r="10" spans="1:21" ht="17.25" customHeight="1" x14ac:dyDescent="0.15">
      <c r="A10" s="192"/>
      <c r="B10" s="192"/>
      <c r="C10" s="192"/>
      <c r="D10" s="192"/>
      <c r="E10" s="192"/>
      <c r="F10" s="191"/>
      <c r="G10" s="11"/>
      <c r="H10" s="17"/>
      <c r="I10" s="154"/>
      <c r="J10" s="13"/>
      <c r="L10" s="192"/>
      <c r="M10" s="192"/>
      <c r="N10" s="192"/>
      <c r="O10" s="192"/>
      <c r="P10" s="192"/>
      <c r="Q10" s="191"/>
      <c r="R10" s="11"/>
      <c r="S10" s="142"/>
      <c r="T10" s="16"/>
      <c r="U10" s="13"/>
    </row>
    <row r="11" spans="1:21" ht="17.25" customHeight="1" x14ac:dyDescent="0.15">
      <c r="A11" s="192">
        <v>4</v>
      </c>
      <c r="B11" s="192">
        <f>VLOOKUP(A11,[1]U12BSL!$B$34:$E$92,2,0)</f>
        <v>3604920</v>
      </c>
      <c r="C11" s="192" t="str">
        <f>VLOOKUP(A11,[1]U12BSL!$B$34:$E$92,3,0)</f>
        <v>田口　奏人</v>
      </c>
      <c r="D11" s="192" t="s">
        <v>108</v>
      </c>
      <c r="E11" s="192" t="str">
        <f>VLOOKUP(A11,[1]U12BSL!$B$34:$E$92,4,0)</f>
        <v>三笠ＴＳ</v>
      </c>
      <c r="F11" s="191" t="s">
        <v>6</v>
      </c>
      <c r="G11" s="14"/>
      <c r="H11" s="13"/>
      <c r="I11" s="214"/>
      <c r="J11" s="13"/>
      <c r="L11" s="192">
        <v>52</v>
      </c>
      <c r="M11" s="192">
        <f>VLOOKUP(L11,[1]U12BSL!$B$34:$E$92,2,0)</f>
        <v>3605000</v>
      </c>
      <c r="N11" s="192" t="str">
        <f>VLOOKUP(L11,[1]U12BSL!$B$34:$E$92,3,0)</f>
        <v>カーン　来海武</v>
      </c>
      <c r="O11" s="192" t="s">
        <v>5</v>
      </c>
      <c r="P11" s="192" t="str">
        <f>VLOOKUP(L11,[1]U12BSL!$B$34:$E$92,4,0)</f>
        <v>エースＴＡ</v>
      </c>
      <c r="Q11" s="191" t="s">
        <v>6</v>
      </c>
      <c r="R11" s="14"/>
      <c r="T11" s="214"/>
      <c r="U11" s="13"/>
    </row>
    <row r="12" spans="1:21" ht="17.25" customHeight="1" x14ac:dyDescent="0.15">
      <c r="A12" s="192"/>
      <c r="B12" s="192"/>
      <c r="C12" s="192"/>
      <c r="D12" s="192"/>
      <c r="E12" s="192"/>
      <c r="F12" s="191"/>
      <c r="H12" s="13"/>
      <c r="I12" s="214"/>
      <c r="J12" s="12"/>
      <c r="L12" s="192"/>
      <c r="M12" s="192"/>
      <c r="N12" s="192"/>
      <c r="O12" s="192"/>
      <c r="P12" s="192"/>
      <c r="Q12" s="191"/>
      <c r="T12" s="214"/>
      <c r="U12" s="12"/>
    </row>
    <row r="13" spans="1:21" ht="17.25" customHeight="1" x14ac:dyDescent="0.15">
      <c r="A13" s="192">
        <v>5</v>
      </c>
      <c r="B13" s="192">
        <f>VLOOKUP(A13,[1]U12BSL!$B$34:$E$92,2,0)</f>
        <v>3604963</v>
      </c>
      <c r="C13" s="192" t="str">
        <f>VLOOKUP(A13,[1]U12BSL!$B$34:$E$92,3,0)</f>
        <v>小薗井　悠聖</v>
      </c>
      <c r="D13" s="192" t="s">
        <v>5</v>
      </c>
      <c r="E13" s="192" t="str">
        <f>VLOOKUP(A13,[1]U12BSL!$B$34:$E$92,4,0)</f>
        <v>エースＴＡ</v>
      </c>
      <c r="F13" s="191" t="s">
        <v>107</v>
      </c>
      <c r="G13" s="10"/>
      <c r="H13" s="13"/>
      <c r="I13" s="214"/>
      <c r="J13" s="20"/>
      <c r="K13" s="23"/>
      <c r="L13" s="192">
        <v>53</v>
      </c>
      <c r="M13" s="192">
        <f>VLOOKUP(L13,[1]U12BSL!$B$34:$E$92,2,0)</f>
        <v>3604957</v>
      </c>
      <c r="N13" s="192" t="str">
        <f>VLOOKUP(L13,[1]U12BSL!$B$34:$E$92,3,0)</f>
        <v>堤　健太郎</v>
      </c>
      <c r="O13" s="192" t="s">
        <v>5</v>
      </c>
      <c r="P13" s="192" t="str">
        <f>VLOOKUP(L13,[1]U12BSL!$B$34:$E$92,4,0)</f>
        <v>Ａｓｃｈ Ｔ．Ａ</v>
      </c>
      <c r="Q13" s="191" t="s">
        <v>6</v>
      </c>
      <c r="R13" s="10"/>
      <c r="T13" s="214"/>
      <c r="U13" s="20"/>
    </row>
    <row r="14" spans="1:21" ht="17.25" customHeight="1" x14ac:dyDescent="0.15">
      <c r="A14" s="192"/>
      <c r="B14" s="192"/>
      <c r="C14" s="192"/>
      <c r="D14" s="192"/>
      <c r="E14" s="192"/>
      <c r="F14" s="191"/>
      <c r="G14" s="11"/>
      <c r="H14" s="12"/>
      <c r="I14" s="214"/>
      <c r="J14" s="22"/>
      <c r="K14" s="23"/>
      <c r="L14" s="192"/>
      <c r="M14" s="192"/>
      <c r="N14" s="192"/>
      <c r="O14" s="192"/>
      <c r="P14" s="192"/>
      <c r="Q14" s="191"/>
      <c r="R14" s="11"/>
      <c r="S14" s="140"/>
      <c r="T14" s="214"/>
      <c r="U14" s="22"/>
    </row>
    <row r="15" spans="1:21" ht="17.25" customHeight="1" x14ac:dyDescent="0.15">
      <c r="A15" s="192">
        <v>6</v>
      </c>
      <c r="B15" s="192" t="s">
        <v>267</v>
      </c>
      <c r="C15" s="192"/>
      <c r="D15" s="192"/>
      <c r="E15" s="192"/>
      <c r="F15" s="191" t="s">
        <v>6</v>
      </c>
      <c r="G15" s="14"/>
      <c r="H15" s="13"/>
      <c r="I15" s="18"/>
      <c r="J15" s="22"/>
      <c r="K15" s="23"/>
      <c r="L15" s="192">
        <v>54</v>
      </c>
      <c r="M15" s="192" t="s">
        <v>267</v>
      </c>
      <c r="N15" s="192"/>
      <c r="O15" s="192"/>
      <c r="P15" s="192"/>
      <c r="Q15" s="191" t="s">
        <v>212</v>
      </c>
      <c r="R15" s="14"/>
      <c r="T15" s="18"/>
      <c r="U15" s="22"/>
    </row>
    <row r="16" spans="1:21" ht="17.25" customHeight="1" x14ac:dyDescent="0.15">
      <c r="A16" s="192"/>
      <c r="B16" s="192"/>
      <c r="C16" s="192"/>
      <c r="D16" s="192"/>
      <c r="E16" s="192"/>
      <c r="F16" s="191"/>
      <c r="H16" s="16"/>
      <c r="I16" s="17"/>
      <c r="J16" s="22"/>
      <c r="K16" s="23"/>
      <c r="L16" s="192"/>
      <c r="M16" s="192"/>
      <c r="N16" s="192"/>
      <c r="O16" s="192"/>
      <c r="P16" s="192"/>
      <c r="Q16" s="191"/>
      <c r="S16" s="141"/>
      <c r="T16" s="17"/>
      <c r="U16" s="22"/>
    </row>
    <row r="17" spans="1:21" ht="17.25" customHeight="1" x14ac:dyDescent="0.15">
      <c r="A17" s="192">
        <v>7</v>
      </c>
      <c r="B17" s="192" t="s">
        <v>267</v>
      </c>
      <c r="C17" s="192"/>
      <c r="D17" s="192"/>
      <c r="E17" s="192"/>
      <c r="F17" s="191" t="s">
        <v>6</v>
      </c>
      <c r="G17" s="10"/>
      <c r="H17" s="16"/>
      <c r="I17" s="13"/>
      <c r="J17" s="22"/>
      <c r="K17" s="23"/>
      <c r="L17" s="192">
        <v>55</v>
      </c>
      <c r="M17" s="192" t="s">
        <v>267</v>
      </c>
      <c r="N17" s="192"/>
      <c r="O17" s="192"/>
      <c r="P17" s="192"/>
      <c r="Q17" s="191" t="s">
        <v>212</v>
      </c>
      <c r="R17" s="10"/>
      <c r="S17" s="141"/>
      <c r="T17" s="13"/>
      <c r="U17" s="22"/>
    </row>
    <row r="18" spans="1:21" ht="17.25" customHeight="1" x14ac:dyDescent="0.15">
      <c r="A18" s="192"/>
      <c r="B18" s="192"/>
      <c r="C18" s="192"/>
      <c r="D18" s="192"/>
      <c r="E18" s="192"/>
      <c r="F18" s="191"/>
      <c r="G18" s="11"/>
      <c r="H18" s="17"/>
      <c r="I18" s="13"/>
      <c r="J18" s="22"/>
      <c r="K18" s="23"/>
      <c r="L18" s="192"/>
      <c r="M18" s="192"/>
      <c r="N18" s="192"/>
      <c r="O18" s="192"/>
      <c r="P18" s="192"/>
      <c r="Q18" s="191"/>
      <c r="R18" s="11"/>
      <c r="S18" s="142"/>
      <c r="T18" s="13"/>
      <c r="U18" s="22"/>
    </row>
    <row r="19" spans="1:21" ht="17.25" customHeight="1" x14ac:dyDescent="0.15">
      <c r="A19" s="192">
        <v>8</v>
      </c>
      <c r="B19" s="192">
        <f>VLOOKUP(A19,[1]U12BSL!$B$34:$E$92,2,0)</f>
        <v>3604860</v>
      </c>
      <c r="C19" s="192" t="str">
        <f>VLOOKUP(A19,[1]U12BSL!$B$34:$E$92,3,0)</f>
        <v>里　頼侍</v>
      </c>
      <c r="D19" s="192" t="s">
        <v>5</v>
      </c>
      <c r="E19" s="192" t="str">
        <f>VLOOKUP(A19,[1]U12BSL!$B$34:$E$92,4,0)</f>
        <v>ＫＣＪＴＡ</v>
      </c>
      <c r="F19" s="191" t="s">
        <v>81</v>
      </c>
      <c r="G19" s="14"/>
      <c r="H19" s="13"/>
      <c r="I19" s="13"/>
      <c r="J19" s="22"/>
      <c r="K19" s="23"/>
      <c r="L19" s="192">
        <v>56</v>
      </c>
      <c r="M19" s="192">
        <f>VLOOKUP(L19,[1]U12BSL!$B$34:$E$92,2,0)</f>
        <v>3604912</v>
      </c>
      <c r="N19" s="192" t="str">
        <f>VLOOKUP(L19,[1]U12BSL!$B$34:$E$92,3,0)</f>
        <v>中村　幸大</v>
      </c>
      <c r="O19" s="192" t="s">
        <v>5</v>
      </c>
      <c r="P19" s="192" t="str">
        <f>VLOOKUP(L19,[1]U12BSL!$B$34:$E$92,4,0)</f>
        <v>ＣＳＪ</v>
      </c>
      <c r="Q19" s="191" t="s">
        <v>6</v>
      </c>
      <c r="R19" s="14"/>
      <c r="T19" s="13"/>
      <c r="U19" s="22"/>
    </row>
    <row r="20" spans="1:21" ht="17.25" customHeight="1" x14ac:dyDescent="0.15">
      <c r="A20" s="192"/>
      <c r="B20" s="192"/>
      <c r="C20" s="192"/>
      <c r="D20" s="192"/>
      <c r="E20" s="192"/>
      <c r="F20" s="191"/>
      <c r="H20" s="13"/>
      <c r="I20" s="13"/>
      <c r="J20" s="22"/>
      <c r="K20" s="23"/>
      <c r="L20" s="192"/>
      <c r="M20" s="192"/>
      <c r="N20" s="192"/>
      <c r="O20" s="192"/>
      <c r="P20" s="192"/>
      <c r="Q20" s="191"/>
      <c r="T20" s="13"/>
      <c r="U20" s="22"/>
    </row>
    <row r="21" spans="1:21" ht="17.25" customHeight="1" x14ac:dyDescent="0.15">
      <c r="A21" s="192">
        <v>9</v>
      </c>
      <c r="B21" s="192">
        <f>VLOOKUP(A21,[1]U12BSL!$B$34:$E$92,2,0)</f>
        <v>3604837</v>
      </c>
      <c r="C21" s="192" t="str">
        <f>VLOOKUP(A21,[1]U12BSL!$B$34:$E$92,3,0)</f>
        <v>岡本　朔門</v>
      </c>
      <c r="D21" s="192" t="s">
        <v>5</v>
      </c>
      <c r="E21" s="192" t="str">
        <f>VLOOKUP(A21,[1]U12BSL!$B$34:$E$92,4,0)</f>
        <v>エースＴＡ</v>
      </c>
      <c r="F21" s="191" t="s">
        <v>6</v>
      </c>
      <c r="G21" s="10"/>
      <c r="H21" s="13"/>
      <c r="I21" s="13"/>
      <c r="J21" s="13"/>
      <c r="L21" s="192">
        <v>57</v>
      </c>
      <c r="M21" s="192">
        <f>VLOOKUP(L21,[1]U12BSL!$B$34:$E$92,2,0)</f>
        <v>3604882</v>
      </c>
      <c r="N21" s="192" t="str">
        <f>VLOOKUP(L21,[1]U12BSL!$B$34:$E$92,3,0)</f>
        <v>大友　優太朗</v>
      </c>
      <c r="O21" s="192" t="s">
        <v>82</v>
      </c>
      <c r="P21" s="192" t="str">
        <f>VLOOKUP(L21,[1]U12BSL!$B$34:$E$92,4,0)</f>
        <v>ＣＳＪ</v>
      </c>
      <c r="Q21" s="191" t="s">
        <v>6</v>
      </c>
      <c r="R21" s="10"/>
      <c r="T21" s="13"/>
      <c r="U21" s="13"/>
    </row>
    <row r="22" spans="1:21" ht="17.25" customHeight="1" x14ac:dyDescent="0.15">
      <c r="A22" s="192"/>
      <c r="B22" s="192"/>
      <c r="C22" s="192"/>
      <c r="D22" s="192"/>
      <c r="E22" s="192"/>
      <c r="F22" s="191"/>
      <c r="G22" s="11"/>
      <c r="H22" s="12"/>
      <c r="I22" s="13"/>
      <c r="J22" s="13"/>
      <c r="L22" s="192"/>
      <c r="M22" s="192"/>
      <c r="N22" s="192"/>
      <c r="O22" s="192"/>
      <c r="P22" s="192"/>
      <c r="Q22" s="191"/>
      <c r="R22" s="11"/>
      <c r="S22" s="140"/>
      <c r="T22" s="13"/>
      <c r="U22" s="13"/>
    </row>
    <row r="23" spans="1:21" ht="17.25" customHeight="1" x14ac:dyDescent="0.15">
      <c r="A23" s="192">
        <v>10</v>
      </c>
      <c r="B23" s="192" t="s">
        <v>267</v>
      </c>
      <c r="C23" s="192"/>
      <c r="D23" s="192"/>
      <c r="E23" s="192"/>
      <c r="F23" s="191" t="s">
        <v>6</v>
      </c>
      <c r="G23" s="14"/>
      <c r="H23" s="15"/>
      <c r="I23" s="13"/>
      <c r="J23" s="13"/>
      <c r="L23" s="192">
        <v>58</v>
      </c>
      <c r="M23" s="192" t="s">
        <v>265</v>
      </c>
      <c r="N23" s="192"/>
      <c r="O23" s="192"/>
      <c r="P23" s="192"/>
      <c r="Q23" s="191" t="s">
        <v>6</v>
      </c>
      <c r="R23" s="14"/>
      <c r="S23" s="11"/>
      <c r="T23" s="13"/>
      <c r="U23" s="13"/>
    </row>
    <row r="24" spans="1:21" ht="17.25" customHeight="1" x14ac:dyDescent="0.15">
      <c r="A24" s="192"/>
      <c r="B24" s="192"/>
      <c r="C24" s="192"/>
      <c r="D24" s="192"/>
      <c r="E24" s="192"/>
      <c r="F24" s="191"/>
      <c r="H24" s="16"/>
      <c r="I24" s="12"/>
      <c r="J24" s="13"/>
      <c r="L24" s="192"/>
      <c r="M24" s="192"/>
      <c r="N24" s="192"/>
      <c r="O24" s="192"/>
      <c r="P24" s="192"/>
      <c r="Q24" s="191"/>
      <c r="S24" s="141"/>
      <c r="T24" s="12"/>
      <c r="U24" s="13"/>
    </row>
    <row r="25" spans="1:21" ht="17.25" customHeight="1" x14ac:dyDescent="0.15">
      <c r="A25" s="192">
        <v>11</v>
      </c>
      <c r="B25" s="192" t="s">
        <v>267</v>
      </c>
      <c r="C25" s="192"/>
      <c r="D25" s="192"/>
      <c r="E25" s="192"/>
      <c r="F25" s="191" t="s">
        <v>6</v>
      </c>
      <c r="G25" s="10"/>
      <c r="H25" s="16"/>
      <c r="I25" s="15"/>
      <c r="J25" s="13"/>
      <c r="L25" s="192">
        <v>59</v>
      </c>
      <c r="M25" s="192">
        <f>VLOOKUP(L25,[1]U12BSL!$B$34:$E$92,2,0)</f>
        <v>3649420</v>
      </c>
      <c r="N25" s="192" t="str">
        <f>VLOOKUP(L25,[1]U12BSL!$B$34:$E$92,3,0)</f>
        <v>桜井　大空翔</v>
      </c>
      <c r="O25" s="192" t="s">
        <v>5</v>
      </c>
      <c r="P25" s="192" t="str">
        <f>VLOOKUP(L25,[1]U12BSL!$B$34:$E$92,4,0)</f>
        <v>守谷ＴＣ</v>
      </c>
      <c r="Q25" s="191" t="s">
        <v>81</v>
      </c>
      <c r="R25" s="10"/>
      <c r="S25" s="141"/>
      <c r="T25" s="15"/>
      <c r="U25" s="13"/>
    </row>
    <row r="26" spans="1:21" ht="17.25" customHeight="1" x14ac:dyDescent="0.15">
      <c r="A26" s="192"/>
      <c r="B26" s="192"/>
      <c r="C26" s="192"/>
      <c r="D26" s="192"/>
      <c r="E26" s="192"/>
      <c r="F26" s="191"/>
      <c r="G26" s="11"/>
      <c r="H26" s="17"/>
      <c r="I26" s="16"/>
      <c r="J26" s="13"/>
      <c r="L26" s="192"/>
      <c r="M26" s="192"/>
      <c r="N26" s="192"/>
      <c r="O26" s="192"/>
      <c r="P26" s="192"/>
      <c r="Q26" s="191"/>
      <c r="R26" s="11"/>
      <c r="S26" s="142"/>
      <c r="T26" s="16"/>
      <c r="U26" s="13"/>
    </row>
    <row r="27" spans="1:21" ht="17.25" customHeight="1" x14ac:dyDescent="0.15">
      <c r="A27" s="192">
        <v>12</v>
      </c>
      <c r="B27" s="192">
        <f>VLOOKUP(A27,[1]U12BSL!$B$34:$E$92,2,0)</f>
        <v>3604962</v>
      </c>
      <c r="C27" s="192" t="str">
        <f>VLOOKUP(A27,[1]U12BSL!$B$34:$E$92,3,0)</f>
        <v>穐山　丞</v>
      </c>
      <c r="D27" s="192" t="s">
        <v>108</v>
      </c>
      <c r="E27" s="192" t="str">
        <f>VLOOKUP(A27,[1]U12BSL!$B$34:$E$92,4,0)</f>
        <v>エースＴＡ</v>
      </c>
      <c r="F27" s="191" t="s">
        <v>107</v>
      </c>
      <c r="G27" s="14"/>
      <c r="H27" s="13"/>
      <c r="I27" s="214"/>
      <c r="J27" s="13"/>
      <c r="L27" s="192">
        <v>60</v>
      </c>
      <c r="M27" s="192">
        <f>VLOOKUP(L27,[1]U12BSL!$B$34:$E$92,2,0)</f>
        <v>3604990</v>
      </c>
      <c r="N27" s="192" t="str">
        <f>VLOOKUP(L27,[1]U12BSL!$B$34:$E$92,3,0)</f>
        <v>栁橋　志飛</v>
      </c>
      <c r="O27" s="192" t="s">
        <v>137</v>
      </c>
      <c r="P27" s="192" t="str">
        <f>VLOOKUP(L27,[1]U12BSL!$B$34:$E$92,4,0)</f>
        <v>大洗ビーチＴＣ</v>
      </c>
      <c r="Q27" s="191" t="s">
        <v>96</v>
      </c>
      <c r="R27" s="14"/>
      <c r="T27" s="214"/>
      <c r="U27" s="13"/>
    </row>
    <row r="28" spans="1:21" ht="17.25" customHeight="1" x14ac:dyDescent="0.15">
      <c r="A28" s="192"/>
      <c r="B28" s="192"/>
      <c r="C28" s="192"/>
      <c r="D28" s="192"/>
      <c r="E28" s="192"/>
      <c r="F28" s="191"/>
      <c r="H28" s="13"/>
      <c r="I28" s="214"/>
      <c r="J28" s="12"/>
      <c r="L28" s="192"/>
      <c r="M28" s="192"/>
      <c r="N28" s="192"/>
      <c r="O28" s="192"/>
      <c r="P28" s="192"/>
      <c r="Q28" s="191"/>
      <c r="T28" s="214"/>
      <c r="U28" s="12"/>
    </row>
    <row r="29" spans="1:21" ht="17.25" customHeight="1" x14ac:dyDescent="0.15">
      <c r="A29" s="192">
        <v>13</v>
      </c>
      <c r="B29" s="192">
        <f>VLOOKUP(A29,[1]U12BSL!$B$34:$E$92,2,0)</f>
        <v>3604991</v>
      </c>
      <c r="C29" s="192" t="str">
        <f>VLOOKUP(A29,[1]U12BSL!$B$34:$E$92,3,0)</f>
        <v>青見　聡磨</v>
      </c>
      <c r="D29" s="192" t="s">
        <v>222</v>
      </c>
      <c r="E29" s="192" t="str">
        <f>VLOOKUP(A29,[1]U12BSL!$B$34:$E$92,4,0)</f>
        <v>大洗ビーチＴＣ</v>
      </c>
      <c r="F29" s="191" t="s">
        <v>107</v>
      </c>
      <c r="G29" s="10"/>
      <c r="H29" s="13"/>
      <c r="I29" s="214"/>
      <c r="J29" s="20"/>
      <c r="K29" s="23"/>
      <c r="L29" s="192">
        <v>61</v>
      </c>
      <c r="M29" s="192">
        <f>VLOOKUP(L29,[1]U12BSL!$B$34:$E$92,2,0)</f>
        <v>3604978</v>
      </c>
      <c r="N29" s="192" t="str">
        <f>VLOOKUP(L29,[1]U12BSL!$B$34:$E$92,3,0)</f>
        <v>林　裕弥</v>
      </c>
      <c r="O29" s="192" t="s">
        <v>82</v>
      </c>
      <c r="P29" s="192" t="str">
        <f>VLOOKUP(L29,[1]U12BSL!$B$34:$E$92,4,0)</f>
        <v>ＣＳＪ</v>
      </c>
      <c r="Q29" s="191" t="s">
        <v>107</v>
      </c>
      <c r="R29" s="10"/>
      <c r="T29" s="214"/>
      <c r="U29" s="20"/>
    </row>
    <row r="30" spans="1:21" ht="17.25" customHeight="1" x14ac:dyDescent="0.15">
      <c r="A30" s="192"/>
      <c r="B30" s="192"/>
      <c r="C30" s="192"/>
      <c r="D30" s="192"/>
      <c r="E30" s="192"/>
      <c r="F30" s="191"/>
      <c r="G30" s="11"/>
      <c r="H30" s="12"/>
      <c r="I30" s="214"/>
      <c r="J30" s="22"/>
      <c r="K30" s="23"/>
      <c r="L30" s="192"/>
      <c r="M30" s="192"/>
      <c r="N30" s="192"/>
      <c r="O30" s="192"/>
      <c r="P30" s="192"/>
      <c r="Q30" s="191"/>
      <c r="R30" s="11"/>
      <c r="S30" s="140"/>
      <c r="T30" s="214"/>
      <c r="U30" s="22"/>
    </row>
    <row r="31" spans="1:21" ht="17.25" customHeight="1" x14ac:dyDescent="0.15">
      <c r="A31" s="192">
        <v>14</v>
      </c>
      <c r="B31" s="192" t="s">
        <v>267</v>
      </c>
      <c r="C31" s="192"/>
      <c r="D31" s="192"/>
      <c r="E31" s="192"/>
      <c r="F31" s="191" t="s">
        <v>96</v>
      </c>
      <c r="G31" s="14"/>
      <c r="H31" s="13"/>
      <c r="I31" s="18"/>
      <c r="J31" s="22"/>
      <c r="K31" s="23"/>
      <c r="L31" s="192">
        <v>62</v>
      </c>
      <c r="M31" s="192" t="s">
        <v>267</v>
      </c>
      <c r="N31" s="192"/>
      <c r="O31" s="192"/>
      <c r="P31" s="192"/>
      <c r="Q31" s="191" t="s">
        <v>81</v>
      </c>
      <c r="R31" s="14"/>
      <c r="T31" s="18"/>
      <c r="U31" s="22"/>
    </row>
    <row r="32" spans="1:21" ht="17.25" customHeight="1" x14ac:dyDescent="0.15">
      <c r="A32" s="192"/>
      <c r="B32" s="192"/>
      <c r="C32" s="192"/>
      <c r="D32" s="192"/>
      <c r="E32" s="192"/>
      <c r="F32" s="191"/>
      <c r="H32" s="16"/>
      <c r="I32" s="17"/>
      <c r="J32" s="22"/>
      <c r="K32" s="23"/>
      <c r="L32" s="192"/>
      <c r="M32" s="192"/>
      <c r="N32" s="192"/>
      <c r="O32" s="192"/>
      <c r="P32" s="192"/>
      <c r="Q32" s="191"/>
      <c r="S32" s="141"/>
      <c r="T32" s="17"/>
      <c r="U32" s="22"/>
    </row>
    <row r="33" spans="1:28" ht="17.25" customHeight="1" x14ac:dyDescent="0.15">
      <c r="A33" s="192">
        <v>15</v>
      </c>
      <c r="B33" s="192" t="s">
        <v>267</v>
      </c>
      <c r="C33" s="192"/>
      <c r="D33" s="192"/>
      <c r="E33" s="192"/>
      <c r="F33" s="191" t="s">
        <v>81</v>
      </c>
      <c r="G33" s="10"/>
      <c r="H33" s="16"/>
      <c r="I33" s="13"/>
      <c r="J33" s="22"/>
      <c r="K33" s="23"/>
      <c r="L33" s="192">
        <v>63</v>
      </c>
      <c r="M33" s="192" t="s">
        <v>267</v>
      </c>
      <c r="N33" s="192"/>
      <c r="O33" s="192"/>
      <c r="P33" s="192"/>
      <c r="Q33" s="191" t="s">
        <v>107</v>
      </c>
      <c r="R33" s="10"/>
      <c r="S33" s="141"/>
      <c r="T33" s="13"/>
      <c r="U33" s="22"/>
    </row>
    <row r="34" spans="1:28" ht="17.25" customHeight="1" x14ac:dyDescent="0.15">
      <c r="A34" s="192"/>
      <c r="B34" s="192"/>
      <c r="C34" s="192"/>
      <c r="D34" s="192"/>
      <c r="E34" s="192"/>
      <c r="F34" s="191"/>
      <c r="G34" s="11"/>
      <c r="H34" s="17"/>
      <c r="I34" s="155"/>
      <c r="J34" s="22"/>
      <c r="K34" s="23"/>
      <c r="L34" s="192"/>
      <c r="M34" s="192"/>
      <c r="N34" s="192"/>
      <c r="O34" s="192"/>
      <c r="P34" s="192"/>
      <c r="Q34" s="191"/>
      <c r="R34" s="11"/>
      <c r="S34" s="142"/>
      <c r="T34" s="13"/>
      <c r="U34" s="22"/>
    </row>
    <row r="35" spans="1:28" ht="17.25" customHeight="1" x14ac:dyDescent="0.15">
      <c r="A35" s="205">
        <v>16</v>
      </c>
      <c r="B35" s="192">
        <f>VLOOKUP(A35,[1]U12BSL!$B$34:$E$92,2,0)</f>
        <v>3604961</v>
      </c>
      <c r="C35" s="192" t="str">
        <f>VLOOKUP(A35,[1]U12BSL!$B$34:$E$92,3,0)</f>
        <v>近野　司樹</v>
      </c>
      <c r="D35" s="192" t="s">
        <v>137</v>
      </c>
      <c r="E35" s="192" t="str">
        <f>VLOOKUP(A35,[1]U12BSL!$B$34:$E$92,4,0)</f>
        <v>ＫＣＪＴＡ</v>
      </c>
      <c r="F35" s="191" t="s">
        <v>96</v>
      </c>
      <c r="G35" s="70"/>
      <c r="H35" s="65"/>
      <c r="I35" s="65"/>
      <c r="J35" s="66"/>
      <c r="K35" s="76"/>
      <c r="L35" s="192">
        <v>64</v>
      </c>
      <c r="M35" s="192">
        <f>VLOOKUP(L35,[1]U12BSL!$B$34:$E$92,2,0)</f>
        <v>3604939</v>
      </c>
      <c r="N35" s="192" t="str">
        <f>VLOOKUP(L35,[1]U12BSL!$B$34:$E$92,3,0)</f>
        <v>佐藤　圭</v>
      </c>
      <c r="O35" s="192" t="s">
        <v>108</v>
      </c>
      <c r="P35" s="192" t="str">
        <f>VLOOKUP(L35,[1]U12BSL!$B$34:$E$92,4,0)</f>
        <v>守谷ＴＣ</v>
      </c>
      <c r="Q35" s="191" t="s">
        <v>223</v>
      </c>
      <c r="R35" s="70"/>
      <c r="S35" s="49"/>
      <c r="T35" s="65"/>
      <c r="U35" s="66"/>
      <c r="V35" s="54"/>
      <c r="W35" s="54"/>
      <c r="X35" s="54"/>
      <c r="Y35" s="54"/>
      <c r="Z35" s="54"/>
      <c r="AA35" s="54"/>
      <c r="AB35" s="54"/>
    </row>
    <row r="36" spans="1:28" ht="17.25" customHeight="1" x14ac:dyDescent="0.15">
      <c r="A36" s="205"/>
      <c r="B36" s="192"/>
      <c r="C36" s="192"/>
      <c r="D36" s="192"/>
      <c r="E36" s="192"/>
      <c r="F36" s="191"/>
      <c r="G36" s="49"/>
      <c r="H36" s="65"/>
      <c r="I36" s="65"/>
      <c r="J36" s="66"/>
      <c r="K36" s="76"/>
      <c r="L36" s="192"/>
      <c r="M36" s="192"/>
      <c r="N36" s="192"/>
      <c r="O36" s="192"/>
      <c r="P36" s="192"/>
      <c r="Q36" s="191"/>
      <c r="R36" s="49"/>
      <c r="S36" s="49"/>
      <c r="T36" s="65"/>
      <c r="U36" s="66"/>
      <c r="V36" s="54"/>
      <c r="W36" s="54"/>
      <c r="X36" s="54"/>
      <c r="Y36" s="54"/>
      <c r="Z36" s="54"/>
      <c r="AA36" s="54"/>
      <c r="AB36" s="54"/>
    </row>
    <row r="37" spans="1:28" ht="17.25" customHeight="1" x14ac:dyDescent="0.15">
      <c r="A37" s="205">
        <v>17</v>
      </c>
      <c r="B37" s="192">
        <f>VLOOKUP(A37,[1]U12BSL!$B$34:$E$92,2,0)</f>
        <v>3604690</v>
      </c>
      <c r="C37" s="192" t="str">
        <f>VLOOKUP(A37,[1]U12BSL!$B$34:$E$92,3,0)</f>
        <v>守時　吏桜</v>
      </c>
      <c r="D37" s="192" t="s">
        <v>61</v>
      </c>
      <c r="E37" s="192" t="str">
        <f>VLOOKUP(A37,[1]U12BSL!$B$34:$E$92,4,0)</f>
        <v>ＣＳＪ</v>
      </c>
      <c r="F37" s="191" t="s">
        <v>107</v>
      </c>
      <c r="G37" s="49"/>
      <c r="H37" s="65"/>
      <c r="I37" s="65"/>
      <c r="J37" s="66"/>
      <c r="K37" s="76"/>
      <c r="L37" s="192">
        <v>65</v>
      </c>
      <c r="M37" s="192">
        <f>VLOOKUP(L37,[1]U12BSL!$B$34:$E$92,2,0)</f>
        <v>3604948</v>
      </c>
      <c r="N37" s="192" t="str">
        <f>VLOOKUP(L37,[1]U12BSL!$B$34:$E$92,3,0)</f>
        <v>鉄羅　友喜</v>
      </c>
      <c r="O37" s="192" t="s">
        <v>5</v>
      </c>
      <c r="P37" s="192" t="str">
        <f>VLOOKUP(L37,[1]U12BSL!$B$34:$E$92,4,0)</f>
        <v>ＣＳＪ</v>
      </c>
      <c r="Q37" s="191" t="s">
        <v>107</v>
      </c>
      <c r="R37" s="49"/>
      <c r="S37" s="49"/>
      <c r="T37" s="65"/>
      <c r="U37" s="66"/>
      <c r="V37" s="54"/>
      <c r="W37" s="54"/>
      <c r="X37" s="54"/>
      <c r="Y37" s="54"/>
      <c r="Z37" s="54"/>
      <c r="AA37" s="54"/>
      <c r="AB37" s="54"/>
    </row>
    <row r="38" spans="1:28" ht="17.25" customHeight="1" x14ac:dyDescent="0.15">
      <c r="A38" s="205"/>
      <c r="B38" s="192"/>
      <c r="C38" s="192"/>
      <c r="D38" s="192"/>
      <c r="E38" s="192"/>
      <c r="F38" s="191"/>
      <c r="G38" s="68"/>
      <c r="H38" s="69"/>
      <c r="I38" s="65"/>
      <c r="J38" s="65"/>
      <c r="K38" s="54"/>
      <c r="L38" s="192"/>
      <c r="M38" s="192"/>
      <c r="N38" s="192"/>
      <c r="O38" s="192"/>
      <c r="P38" s="192"/>
      <c r="Q38" s="191"/>
      <c r="R38" s="68"/>
      <c r="S38" s="156"/>
      <c r="T38" s="65"/>
      <c r="U38" s="65"/>
      <c r="V38" s="54"/>
      <c r="W38" s="54"/>
      <c r="X38" s="54"/>
      <c r="Y38" s="54"/>
      <c r="Z38" s="54"/>
      <c r="AA38" s="54"/>
      <c r="AB38" s="54"/>
    </row>
    <row r="39" spans="1:28" ht="17.25" customHeight="1" x14ac:dyDescent="0.15">
      <c r="A39" s="205">
        <v>18</v>
      </c>
      <c r="B39" s="192" t="s">
        <v>267</v>
      </c>
      <c r="C39" s="192"/>
      <c r="D39" s="192"/>
      <c r="E39" s="192"/>
      <c r="F39" s="191" t="s">
        <v>81</v>
      </c>
      <c r="G39" s="70"/>
      <c r="H39" s="71"/>
      <c r="I39" s="65"/>
      <c r="J39" s="65"/>
      <c r="K39" s="54"/>
      <c r="L39" s="192">
        <v>66</v>
      </c>
      <c r="M39" s="192" t="s">
        <v>268</v>
      </c>
      <c r="N39" s="192"/>
      <c r="O39" s="192"/>
      <c r="P39" s="192"/>
      <c r="Q39" s="191" t="s">
        <v>6</v>
      </c>
      <c r="R39" s="70"/>
      <c r="S39" s="68"/>
      <c r="T39" s="65"/>
      <c r="U39" s="65"/>
      <c r="V39" s="54"/>
      <c r="W39" s="54"/>
      <c r="X39" s="54"/>
      <c r="Y39" s="54"/>
      <c r="Z39" s="54"/>
      <c r="AA39" s="54"/>
      <c r="AB39" s="54"/>
    </row>
    <row r="40" spans="1:28" ht="17.25" customHeight="1" x14ac:dyDescent="0.15">
      <c r="A40" s="205"/>
      <c r="B40" s="192"/>
      <c r="C40" s="192"/>
      <c r="D40" s="192"/>
      <c r="E40" s="192"/>
      <c r="F40" s="191"/>
      <c r="G40" s="49"/>
      <c r="H40" s="72"/>
      <c r="I40" s="69"/>
      <c r="J40" s="65"/>
      <c r="K40" s="54"/>
      <c r="L40" s="192"/>
      <c r="M40" s="192"/>
      <c r="N40" s="192"/>
      <c r="O40" s="192"/>
      <c r="P40" s="192"/>
      <c r="Q40" s="191"/>
      <c r="R40" s="49"/>
      <c r="S40" s="157"/>
      <c r="T40" s="69"/>
      <c r="U40" s="65"/>
      <c r="V40" s="54"/>
      <c r="W40" s="54"/>
      <c r="X40" s="54"/>
      <c r="Y40" s="54"/>
      <c r="Z40" s="54"/>
      <c r="AA40" s="54"/>
      <c r="AB40" s="54"/>
    </row>
    <row r="41" spans="1:28" ht="17.25" customHeight="1" x14ac:dyDescent="0.15">
      <c r="A41" s="205">
        <v>19</v>
      </c>
      <c r="B41" s="192" t="s">
        <v>267</v>
      </c>
      <c r="C41" s="192"/>
      <c r="D41" s="192"/>
      <c r="E41" s="192"/>
      <c r="F41" s="191" t="s">
        <v>96</v>
      </c>
      <c r="G41" s="64"/>
      <c r="H41" s="72"/>
      <c r="I41" s="71"/>
      <c r="J41" s="65"/>
      <c r="K41" s="54"/>
      <c r="L41" s="192">
        <v>67</v>
      </c>
      <c r="M41" s="192">
        <f>VLOOKUP(L41,[1]U12BSL!$B$34:$E$92,2,0)</f>
        <v>3604994</v>
      </c>
      <c r="N41" s="192" t="str">
        <f>VLOOKUP(L41,[1]U12BSL!$B$34:$E$92,3,0)</f>
        <v>福田　悠良</v>
      </c>
      <c r="O41" s="192" t="s">
        <v>222</v>
      </c>
      <c r="P41" s="192" t="str">
        <f>VLOOKUP(L41,[1]U12BSL!$B$34:$E$92,4,0)</f>
        <v>ＫＣＪＴＡ</v>
      </c>
      <c r="Q41" s="191" t="s">
        <v>96</v>
      </c>
      <c r="R41" s="64"/>
      <c r="S41" s="157"/>
      <c r="T41" s="71"/>
      <c r="U41" s="65"/>
      <c r="V41" s="54"/>
      <c r="W41" s="54"/>
      <c r="X41" s="54"/>
      <c r="Y41" s="54"/>
      <c r="Z41" s="54"/>
      <c r="AA41" s="54"/>
      <c r="AB41" s="54"/>
    </row>
    <row r="42" spans="1:28" ht="17.25" customHeight="1" x14ac:dyDescent="0.15">
      <c r="A42" s="205"/>
      <c r="B42" s="192"/>
      <c r="C42" s="192"/>
      <c r="D42" s="192"/>
      <c r="E42" s="192"/>
      <c r="F42" s="191"/>
      <c r="G42" s="68"/>
      <c r="H42" s="74"/>
      <c r="I42" s="72"/>
      <c r="J42" s="65"/>
      <c r="K42" s="54"/>
      <c r="L42" s="192"/>
      <c r="M42" s="192"/>
      <c r="N42" s="192"/>
      <c r="O42" s="192"/>
      <c r="P42" s="192"/>
      <c r="Q42" s="191"/>
      <c r="R42" s="68"/>
      <c r="S42" s="158"/>
      <c r="T42" s="72"/>
      <c r="U42" s="65"/>
      <c r="V42" s="54"/>
      <c r="W42" s="54"/>
      <c r="X42" s="54"/>
      <c r="Y42" s="54"/>
      <c r="Z42" s="54"/>
      <c r="AA42" s="54"/>
      <c r="AB42" s="54"/>
    </row>
    <row r="43" spans="1:28" ht="17.25" customHeight="1" x14ac:dyDescent="0.15">
      <c r="A43" s="205">
        <v>20</v>
      </c>
      <c r="B43" s="192">
        <f>VLOOKUP(A43,[1]U12BSL!$B$34:$E$92,2,0)</f>
        <v>3604923</v>
      </c>
      <c r="C43" s="192" t="str">
        <f>VLOOKUP(A43,[1]U12BSL!$B$34:$E$92,3,0)</f>
        <v>長谷川　智也</v>
      </c>
      <c r="D43" s="192" t="s">
        <v>108</v>
      </c>
      <c r="E43" s="192" t="str">
        <f>VLOOKUP(A43,[1]U12BSL!$B$34:$E$92,4,0)</f>
        <v>ＮＪＴＣ</v>
      </c>
      <c r="F43" s="191" t="s">
        <v>107</v>
      </c>
      <c r="G43" s="70"/>
      <c r="H43" s="65"/>
      <c r="I43" s="213"/>
      <c r="J43" s="65"/>
      <c r="K43" s="54"/>
      <c r="L43" s="192">
        <v>68</v>
      </c>
      <c r="M43" s="192">
        <f>VLOOKUP(L43,[1]U12BSL!$B$34:$E$92,2,0)</f>
        <v>3604979</v>
      </c>
      <c r="N43" s="192" t="str">
        <f>VLOOKUP(L43,[1]U12BSL!$B$34:$E$92,3,0)</f>
        <v>田牧　蒼佑</v>
      </c>
      <c r="O43" s="192" t="s">
        <v>108</v>
      </c>
      <c r="P43" s="192" t="str">
        <f>VLOOKUP(L43,[1]U12BSL!$B$34:$E$92,4,0)</f>
        <v>ＣＳＪ</v>
      </c>
      <c r="Q43" s="191" t="s">
        <v>224</v>
      </c>
      <c r="R43" s="70"/>
      <c r="S43" s="49"/>
      <c r="T43" s="213"/>
      <c r="U43" s="65"/>
      <c r="V43" s="54"/>
      <c r="W43" s="54"/>
      <c r="X43" s="54"/>
      <c r="Y43" s="54"/>
      <c r="Z43" s="54"/>
      <c r="AA43" s="54"/>
      <c r="AB43" s="54"/>
    </row>
    <row r="44" spans="1:28" ht="17.25" customHeight="1" x14ac:dyDescent="0.15">
      <c r="A44" s="205"/>
      <c r="B44" s="192"/>
      <c r="C44" s="192"/>
      <c r="D44" s="192"/>
      <c r="E44" s="192"/>
      <c r="F44" s="191"/>
      <c r="G44" s="49"/>
      <c r="H44" s="65"/>
      <c r="I44" s="213"/>
      <c r="J44" s="69"/>
      <c r="K44" s="54"/>
      <c r="L44" s="192"/>
      <c r="M44" s="192"/>
      <c r="N44" s="192"/>
      <c r="O44" s="192"/>
      <c r="P44" s="192"/>
      <c r="Q44" s="191"/>
      <c r="R44" s="49"/>
      <c r="S44" s="49"/>
      <c r="T44" s="213"/>
      <c r="U44" s="69"/>
      <c r="V44" s="54"/>
      <c r="W44" s="54"/>
      <c r="X44" s="54"/>
      <c r="Y44" s="54"/>
      <c r="Z44" s="54"/>
      <c r="AA44" s="54"/>
      <c r="AB44" s="54"/>
    </row>
    <row r="45" spans="1:28" ht="17.25" customHeight="1" x14ac:dyDescent="0.15">
      <c r="A45" s="205">
        <v>21</v>
      </c>
      <c r="B45" s="192">
        <f>VLOOKUP(A45,[1]U12BSL!$B$34:$E$92,2,0)</f>
        <v>3604971</v>
      </c>
      <c r="C45" s="192" t="str">
        <f>VLOOKUP(A45,[1]U12BSL!$B$34:$E$92,3,0)</f>
        <v>菅原　朝陽</v>
      </c>
      <c r="D45" s="192" t="s">
        <v>222</v>
      </c>
      <c r="E45" s="192" t="str">
        <f>VLOOKUP(A45,[1]U12BSL!$B$34:$E$92,4,0)</f>
        <v>大洗ビーチＴＣ</v>
      </c>
      <c r="F45" s="191" t="s">
        <v>96</v>
      </c>
      <c r="G45" s="64"/>
      <c r="H45" s="65"/>
      <c r="I45" s="213"/>
      <c r="J45" s="159"/>
      <c r="K45" s="76"/>
      <c r="L45" s="192">
        <v>69</v>
      </c>
      <c r="M45" s="192">
        <f>VLOOKUP(L45,[1]U12BSL!$B$34:$E$92,2,0)</f>
        <v>3604970</v>
      </c>
      <c r="N45" s="192" t="str">
        <f>VLOOKUP(L45,[1]U12BSL!$B$34:$E$92,3,0)</f>
        <v>櫻井　友駿</v>
      </c>
      <c r="O45" s="192" t="s">
        <v>5</v>
      </c>
      <c r="P45" s="192" t="str">
        <f>VLOOKUP(L45,[1]U12BSL!$B$34:$E$92,4,0)</f>
        <v>ＫＣＪＴＡ</v>
      </c>
      <c r="Q45" s="191" t="s">
        <v>96</v>
      </c>
      <c r="R45" s="64"/>
      <c r="S45" s="49"/>
      <c r="T45" s="213"/>
      <c r="U45" s="159"/>
      <c r="V45" s="54"/>
      <c r="W45" s="54"/>
      <c r="X45" s="54"/>
      <c r="Y45" s="54"/>
      <c r="Z45" s="54"/>
      <c r="AA45" s="54"/>
      <c r="AB45" s="54"/>
    </row>
    <row r="46" spans="1:28" ht="17.25" customHeight="1" x14ac:dyDescent="0.15">
      <c r="A46" s="205"/>
      <c r="B46" s="192"/>
      <c r="C46" s="192"/>
      <c r="D46" s="192"/>
      <c r="E46" s="192"/>
      <c r="F46" s="191"/>
      <c r="G46" s="68"/>
      <c r="H46" s="69"/>
      <c r="I46" s="213"/>
      <c r="J46" s="66"/>
      <c r="K46" s="76"/>
      <c r="L46" s="192"/>
      <c r="M46" s="192"/>
      <c r="N46" s="192"/>
      <c r="O46" s="192"/>
      <c r="P46" s="192"/>
      <c r="Q46" s="191"/>
      <c r="R46" s="68"/>
      <c r="S46" s="156"/>
      <c r="T46" s="213"/>
      <c r="U46" s="66"/>
      <c r="V46" s="54"/>
      <c r="W46" s="54"/>
      <c r="X46" s="54"/>
      <c r="Y46" s="54"/>
      <c r="Z46" s="54"/>
      <c r="AA46" s="54"/>
      <c r="AB46" s="54"/>
    </row>
    <row r="47" spans="1:28" ht="17.25" customHeight="1" x14ac:dyDescent="0.15">
      <c r="A47" s="205">
        <v>22</v>
      </c>
      <c r="B47" s="192" t="s">
        <v>267</v>
      </c>
      <c r="C47" s="192"/>
      <c r="D47" s="192"/>
      <c r="E47" s="192"/>
      <c r="F47" s="191" t="s">
        <v>96</v>
      </c>
      <c r="G47" s="70"/>
      <c r="H47" s="65"/>
      <c r="I47" s="160"/>
      <c r="J47" s="66"/>
      <c r="K47" s="76"/>
      <c r="L47" s="192">
        <v>70</v>
      </c>
      <c r="M47" s="192" t="s">
        <v>267</v>
      </c>
      <c r="N47" s="192"/>
      <c r="O47" s="192"/>
      <c r="P47" s="192"/>
      <c r="Q47" s="191" t="s">
        <v>96</v>
      </c>
      <c r="R47" s="70"/>
      <c r="S47" s="49"/>
      <c r="T47" s="160"/>
      <c r="U47" s="66"/>
      <c r="V47" s="54"/>
      <c r="W47" s="54"/>
      <c r="X47" s="54"/>
      <c r="Y47" s="54"/>
      <c r="Z47" s="54"/>
      <c r="AA47" s="54"/>
      <c r="AB47" s="54"/>
    </row>
    <row r="48" spans="1:28" ht="17.25" customHeight="1" x14ac:dyDescent="0.15">
      <c r="A48" s="205"/>
      <c r="B48" s="192"/>
      <c r="C48" s="192"/>
      <c r="D48" s="192"/>
      <c r="E48" s="192"/>
      <c r="F48" s="191"/>
      <c r="G48" s="49"/>
      <c r="H48" s="72"/>
      <c r="I48" s="74"/>
      <c r="J48" s="66"/>
      <c r="K48" s="76"/>
      <c r="L48" s="192"/>
      <c r="M48" s="192"/>
      <c r="N48" s="192"/>
      <c r="O48" s="192"/>
      <c r="P48" s="192"/>
      <c r="Q48" s="191"/>
      <c r="R48" s="49"/>
      <c r="S48" s="157"/>
      <c r="T48" s="74"/>
      <c r="U48" s="66"/>
      <c r="V48" s="54"/>
      <c r="W48" s="54"/>
      <c r="X48" s="54"/>
      <c r="Y48" s="54"/>
      <c r="Z48" s="54"/>
      <c r="AA48" s="54"/>
      <c r="AB48" s="54"/>
    </row>
    <row r="49" spans="1:28" ht="17.25" customHeight="1" x14ac:dyDescent="0.15">
      <c r="A49" s="205">
        <v>23</v>
      </c>
      <c r="B49" s="192" t="s">
        <v>267</v>
      </c>
      <c r="C49" s="192"/>
      <c r="D49" s="192"/>
      <c r="E49" s="192"/>
      <c r="F49" s="191" t="s">
        <v>17</v>
      </c>
      <c r="G49" s="64"/>
      <c r="H49" s="72"/>
      <c r="I49" s="65"/>
      <c r="J49" s="66"/>
      <c r="K49" s="76"/>
      <c r="L49" s="192">
        <v>71</v>
      </c>
      <c r="M49" s="192" t="s">
        <v>267</v>
      </c>
      <c r="N49" s="192"/>
      <c r="O49" s="192"/>
      <c r="P49" s="192"/>
      <c r="Q49" s="191" t="s">
        <v>215</v>
      </c>
      <c r="R49" s="64"/>
      <c r="S49" s="157"/>
      <c r="T49" s="65"/>
      <c r="U49" s="66"/>
      <c r="V49" s="54"/>
      <c r="W49" s="54"/>
      <c r="X49" s="54"/>
      <c r="Y49" s="54"/>
      <c r="Z49" s="54"/>
      <c r="AA49" s="54"/>
      <c r="AB49" s="54"/>
    </row>
    <row r="50" spans="1:28" ht="17.25" customHeight="1" x14ac:dyDescent="0.15">
      <c r="A50" s="205"/>
      <c r="B50" s="192"/>
      <c r="C50" s="192"/>
      <c r="D50" s="192"/>
      <c r="E50" s="192"/>
      <c r="F50" s="191"/>
      <c r="G50" s="68"/>
      <c r="H50" s="74"/>
      <c r="I50" s="65"/>
      <c r="J50" s="66"/>
      <c r="K50" s="76"/>
      <c r="L50" s="192"/>
      <c r="M50" s="192"/>
      <c r="N50" s="192"/>
      <c r="O50" s="192"/>
      <c r="P50" s="192"/>
      <c r="Q50" s="191"/>
      <c r="R50" s="68"/>
      <c r="S50" s="158"/>
      <c r="T50" s="65"/>
      <c r="U50" s="66"/>
      <c r="V50" s="54"/>
      <c r="W50" s="54"/>
      <c r="X50" s="54"/>
      <c r="Y50" s="54"/>
      <c r="Z50" s="54"/>
      <c r="AA50" s="54"/>
      <c r="AB50" s="54"/>
    </row>
    <row r="51" spans="1:28" ht="17.25" customHeight="1" x14ac:dyDescent="0.15">
      <c r="A51" s="205">
        <v>24</v>
      </c>
      <c r="B51" s="192">
        <f>VLOOKUP(A51,[1]U12BSL!$B$34:$E$92,2,0)</f>
        <v>3604893</v>
      </c>
      <c r="C51" s="192" t="str">
        <f>VLOOKUP(A51,[1]U12BSL!$B$34:$E$92,3,0)</f>
        <v>今橋　優太</v>
      </c>
      <c r="D51" s="192" t="s">
        <v>5</v>
      </c>
      <c r="E51" s="192" t="str">
        <f>VLOOKUP(A51,[1]U12BSL!$B$34:$E$92,4,0)</f>
        <v>ＮＦＳＣ</v>
      </c>
      <c r="F51" s="191" t="s">
        <v>17</v>
      </c>
      <c r="G51" s="70"/>
      <c r="H51" s="65"/>
      <c r="I51" s="65"/>
      <c r="J51" s="66"/>
      <c r="K51" s="76"/>
      <c r="L51" s="192">
        <v>72</v>
      </c>
      <c r="M51" s="192">
        <f>VLOOKUP(L51,[1]U12BSL!$B$34:$E$92,2,0)</f>
        <v>3604935</v>
      </c>
      <c r="N51" s="192" t="str">
        <f>VLOOKUP(L51,[1]U12BSL!$B$34:$E$92,3,0)</f>
        <v>和田　隼</v>
      </c>
      <c r="O51" s="192" t="s">
        <v>95</v>
      </c>
      <c r="P51" s="192" t="str">
        <f>VLOOKUP(L51,[1]U12BSL!$B$34:$E$92,4,0)</f>
        <v>Ｆｕｎ　ｔｏ　Ｔｅｎｎｉｓ</v>
      </c>
      <c r="Q51" s="191" t="s">
        <v>96</v>
      </c>
      <c r="R51" s="70"/>
      <c r="S51" s="49"/>
      <c r="T51" s="65"/>
      <c r="U51" s="66"/>
      <c r="V51" s="54"/>
      <c r="W51" s="54"/>
      <c r="X51" s="54"/>
      <c r="Y51" s="54"/>
      <c r="Z51" s="54"/>
      <c r="AA51" s="54"/>
      <c r="AB51" s="54"/>
    </row>
    <row r="52" spans="1:28" ht="17.25" customHeight="1" x14ac:dyDescent="0.15">
      <c r="A52" s="205"/>
      <c r="B52" s="192"/>
      <c r="C52" s="192"/>
      <c r="D52" s="192"/>
      <c r="E52" s="192"/>
      <c r="F52" s="191"/>
      <c r="G52" s="49"/>
      <c r="H52" s="65"/>
      <c r="I52" s="65"/>
      <c r="J52" s="66"/>
      <c r="K52" s="76"/>
      <c r="L52" s="192"/>
      <c r="M52" s="192"/>
      <c r="N52" s="192"/>
      <c r="O52" s="192"/>
      <c r="P52" s="192"/>
      <c r="Q52" s="191"/>
      <c r="R52" s="49"/>
      <c r="S52" s="49"/>
      <c r="T52" s="65"/>
      <c r="U52" s="66"/>
      <c r="V52" s="54"/>
      <c r="W52" s="54"/>
      <c r="X52" s="54"/>
      <c r="Y52" s="54"/>
      <c r="Z52" s="54"/>
      <c r="AA52" s="54"/>
      <c r="AB52" s="54"/>
    </row>
    <row r="53" spans="1:28" ht="17.25" customHeight="1" x14ac:dyDescent="0.15">
      <c r="A53" s="205">
        <v>25</v>
      </c>
      <c r="B53" s="192">
        <f>VLOOKUP(A53,[1]U12BSL!$B$34:$E$92,2,0)</f>
        <v>3604892</v>
      </c>
      <c r="C53" s="192" t="str">
        <f>VLOOKUP(A53,[1]U12BSL!$B$34:$E$92,3,0)</f>
        <v>佐藤　由弘</v>
      </c>
      <c r="D53" s="192" t="s">
        <v>5</v>
      </c>
      <c r="E53" s="192" t="str">
        <f>VLOOKUP(A53,[1]U12BSL!$B$34:$E$92,4,0)</f>
        <v>エースＴＡ</v>
      </c>
      <c r="F53" s="191" t="s">
        <v>6</v>
      </c>
      <c r="G53" s="64"/>
      <c r="H53" s="65"/>
      <c r="I53" s="65"/>
      <c r="J53" s="66"/>
      <c r="K53" s="76"/>
      <c r="L53" s="192">
        <v>73</v>
      </c>
      <c r="M53" s="192">
        <f>VLOOKUP(L53,[1]U12BSL!$B$34:$E$92,2,0)</f>
        <v>3604756</v>
      </c>
      <c r="N53" s="192" t="str">
        <f>VLOOKUP(L53,[1]U12BSL!$B$34:$E$92,3,0)</f>
        <v>佐々木　悠太</v>
      </c>
      <c r="O53" s="192" t="s">
        <v>5</v>
      </c>
      <c r="P53" s="192" t="str">
        <f>VLOOKUP(L53,[1]U12BSL!$B$34:$E$92,4,0)</f>
        <v>Ｆｕｎ　ｔｏ　Ｔｅｎｎｉｓ</v>
      </c>
      <c r="Q53" s="191" t="s">
        <v>224</v>
      </c>
      <c r="R53" s="64"/>
      <c r="S53" s="49"/>
      <c r="T53" s="65"/>
      <c r="U53" s="66"/>
      <c r="V53" s="54"/>
      <c r="W53" s="54"/>
      <c r="X53" s="54"/>
      <c r="Y53" s="54"/>
      <c r="Z53" s="54"/>
      <c r="AA53" s="54"/>
      <c r="AB53" s="54"/>
    </row>
    <row r="54" spans="1:28" ht="17.25" customHeight="1" x14ac:dyDescent="0.15">
      <c r="A54" s="205"/>
      <c r="B54" s="192"/>
      <c r="C54" s="192"/>
      <c r="D54" s="192"/>
      <c r="E54" s="192"/>
      <c r="F54" s="191"/>
      <c r="G54" s="68"/>
      <c r="H54" s="69"/>
      <c r="I54" s="65"/>
      <c r="J54" s="66"/>
      <c r="K54" s="76"/>
      <c r="L54" s="192"/>
      <c r="M54" s="192"/>
      <c r="N54" s="192"/>
      <c r="O54" s="192"/>
      <c r="P54" s="192"/>
      <c r="Q54" s="191"/>
      <c r="R54" s="68"/>
      <c r="S54" s="156"/>
      <c r="T54" s="65"/>
      <c r="U54" s="66"/>
      <c r="V54" s="54"/>
      <c r="W54" s="54"/>
      <c r="X54" s="54"/>
      <c r="Y54" s="54"/>
      <c r="Z54" s="54"/>
      <c r="AA54" s="54"/>
      <c r="AB54" s="54"/>
    </row>
    <row r="55" spans="1:28" ht="17.25" customHeight="1" x14ac:dyDescent="0.15">
      <c r="A55" s="205">
        <v>26</v>
      </c>
      <c r="B55" s="192" t="s">
        <v>267</v>
      </c>
      <c r="C55" s="192"/>
      <c r="D55" s="192"/>
      <c r="E55" s="192"/>
      <c r="F55" s="191" t="s">
        <v>107</v>
      </c>
      <c r="G55" s="70"/>
      <c r="H55" s="71"/>
      <c r="I55" s="65"/>
      <c r="J55" s="66"/>
      <c r="K55" s="76"/>
      <c r="L55" s="192">
        <v>74</v>
      </c>
      <c r="M55" s="192" t="s">
        <v>267</v>
      </c>
      <c r="N55" s="192"/>
      <c r="O55" s="192"/>
      <c r="P55" s="192"/>
      <c r="Q55" s="191" t="s">
        <v>6</v>
      </c>
      <c r="R55" s="70"/>
      <c r="S55" s="68"/>
      <c r="T55" s="65"/>
      <c r="U55" s="66"/>
      <c r="V55" s="54"/>
      <c r="W55" s="54"/>
      <c r="X55" s="54"/>
      <c r="Y55" s="54"/>
      <c r="Z55" s="54"/>
      <c r="AA55" s="54"/>
      <c r="AB55" s="54"/>
    </row>
    <row r="56" spans="1:28" ht="17.25" customHeight="1" x14ac:dyDescent="0.15">
      <c r="A56" s="205"/>
      <c r="B56" s="192"/>
      <c r="C56" s="192"/>
      <c r="D56" s="192"/>
      <c r="E56" s="192"/>
      <c r="F56" s="191"/>
      <c r="G56" s="49"/>
      <c r="H56" s="72"/>
      <c r="I56" s="69"/>
      <c r="J56" s="66"/>
      <c r="K56" s="76"/>
      <c r="L56" s="192"/>
      <c r="M56" s="192"/>
      <c r="N56" s="192"/>
      <c r="O56" s="192"/>
      <c r="P56" s="192"/>
      <c r="Q56" s="191"/>
      <c r="R56" s="49"/>
      <c r="S56" s="157"/>
      <c r="T56" s="69"/>
      <c r="U56" s="66"/>
      <c r="V56" s="54"/>
      <c r="W56" s="54"/>
      <c r="X56" s="54"/>
      <c r="Y56" s="54"/>
      <c r="Z56" s="54"/>
      <c r="AA56" s="54"/>
      <c r="AB56" s="54"/>
    </row>
    <row r="57" spans="1:28" ht="17.25" customHeight="1" x14ac:dyDescent="0.15">
      <c r="A57" s="205">
        <v>27</v>
      </c>
      <c r="B57" s="192" t="s">
        <v>267</v>
      </c>
      <c r="C57" s="192"/>
      <c r="D57" s="192"/>
      <c r="E57" s="192"/>
      <c r="F57" s="191" t="s">
        <v>6</v>
      </c>
      <c r="G57" s="64"/>
      <c r="H57" s="72"/>
      <c r="I57" s="71"/>
      <c r="J57" s="66"/>
      <c r="K57" s="76"/>
      <c r="L57" s="192">
        <v>75</v>
      </c>
      <c r="M57" s="192">
        <f>VLOOKUP(L57,[1]U12BSL!$B$34:$E$92,2,0)</f>
        <v>3604984</v>
      </c>
      <c r="N57" s="192" t="str">
        <f>VLOOKUP(L57,[1]U12BSL!$B$34:$E$92,3,0)</f>
        <v>神坂　柊斗</v>
      </c>
      <c r="O57" s="192" t="s">
        <v>222</v>
      </c>
      <c r="P57" s="192" t="str">
        <f>VLOOKUP(L57,[1]U12BSL!$B$34:$E$92,4,0)</f>
        <v>ＫＣＪＴＡ</v>
      </c>
      <c r="Q57" s="191" t="s">
        <v>107</v>
      </c>
      <c r="R57" s="64"/>
      <c r="S57" s="157"/>
      <c r="T57" s="71"/>
      <c r="U57" s="66"/>
      <c r="V57" s="54"/>
      <c r="W57" s="54"/>
      <c r="X57" s="54"/>
      <c r="Y57" s="54"/>
      <c r="Z57" s="54"/>
      <c r="AA57" s="54"/>
      <c r="AB57" s="54"/>
    </row>
    <row r="58" spans="1:28" ht="17.25" customHeight="1" x14ac:dyDescent="0.15">
      <c r="A58" s="205"/>
      <c r="B58" s="192"/>
      <c r="C58" s="192"/>
      <c r="D58" s="192"/>
      <c r="E58" s="192"/>
      <c r="F58" s="191"/>
      <c r="G58" s="68"/>
      <c r="H58" s="74"/>
      <c r="I58" s="72"/>
      <c r="J58" s="66"/>
      <c r="K58" s="76"/>
      <c r="L58" s="192"/>
      <c r="M58" s="192"/>
      <c r="N58" s="192"/>
      <c r="O58" s="192"/>
      <c r="P58" s="192"/>
      <c r="Q58" s="191"/>
      <c r="R58" s="68"/>
      <c r="S58" s="158"/>
      <c r="T58" s="72"/>
      <c r="U58" s="66"/>
      <c r="V58" s="54"/>
      <c r="W58" s="54"/>
      <c r="X58" s="54"/>
      <c r="Y58" s="54"/>
      <c r="Z58" s="54"/>
      <c r="AA58" s="54"/>
      <c r="AB58" s="54"/>
    </row>
    <row r="59" spans="1:28" ht="17.25" customHeight="1" x14ac:dyDescent="0.15">
      <c r="A59" s="205">
        <v>28</v>
      </c>
      <c r="B59" s="192">
        <f>VLOOKUP(A59,[1]U12BSL!$B$34:$E$92,2,0)</f>
        <v>3604764</v>
      </c>
      <c r="C59" s="192" t="str">
        <f>VLOOKUP(A59,[1]U12BSL!$B$34:$E$92,3,0)</f>
        <v>高宮　虎太郎</v>
      </c>
      <c r="D59" s="192" t="s">
        <v>222</v>
      </c>
      <c r="E59" s="192" t="str">
        <f>VLOOKUP(A59,[1]U12BSL!$B$34:$E$92,4,0)</f>
        <v>Ｆｕｎ　ｔｏ　Ｔｅｎｎｉｓ</v>
      </c>
      <c r="F59" s="191" t="s">
        <v>224</v>
      </c>
      <c r="G59" s="70"/>
      <c r="H59" s="65"/>
      <c r="I59" s="213"/>
      <c r="J59" s="66"/>
      <c r="K59" s="76"/>
      <c r="L59" s="192">
        <v>76</v>
      </c>
      <c r="M59" s="192">
        <f>VLOOKUP(L59,[1]U12BSL!$B$34:$E$92,2,0)</f>
        <v>3604917</v>
      </c>
      <c r="N59" s="192" t="str">
        <f>VLOOKUP(L59,[1]U12BSL!$B$34:$E$92,3,0)</f>
        <v>猪瀬　凰介</v>
      </c>
      <c r="O59" s="192" t="s">
        <v>222</v>
      </c>
      <c r="P59" s="192" t="str">
        <f>VLOOKUP(L59,[1]U12BSL!$B$34:$E$92,4,0)</f>
        <v>ＮＪＴＣ</v>
      </c>
      <c r="Q59" s="191" t="s">
        <v>54</v>
      </c>
      <c r="R59" s="70"/>
      <c r="S59" s="49"/>
      <c r="T59" s="213"/>
      <c r="U59" s="66"/>
      <c r="V59" s="54"/>
      <c r="W59" s="54"/>
      <c r="X59" s="54"/>
      <c r="Y59" s="54"/>
      <c r="Z59" s="54"/>
      <c r="AA59" s="54"/>
      <c r="AB59" s="54"/>
    </row>
    <row r="60" spans="1:28" ht="17.25" customHeight="1" x14ac:dyDescent="0.15">
      <c r="A60" s="205"/>
      <c r="B60" s="192"/>
      <c r="C60" s="192"/>
      <c r="D60" s="192"/>
      <c r="E60" s="192"/>
      <c r="F60" s="191"/>
      <c r="G60" s="49"/>
      <c r="H60" s="65"/>
      <c r="I60" s="213"/>
      <c r="J60" s="156"/>
      <c r="L60" s="192"/>
      <c r="M60" s="192"/>
      <c r="N60" s="192"/>
      <c r="O60" s="192"/>
      <c r="P60" s="192"/>
      <c r="Q60" s="191"/>
      <c r="R60" s="49"/>
      <c r="S60" s="49"/>
      <c r="T60" s="213"/>
      <c r="U60" s="69"/>
      <c r="V60" s="54"/>
      <c r="W60" s="54"/>
      <c r="X60" s="54"/>
      <c r="Y60" s="54"/>
      <c r="Z60" s="54"/>
      <c r="AA60" s="54"/>
      <c r="AB60" s="54"/>
    </row>
    <row r="61" spans="1:28" ht="17.25" customHeight="1" x14ac:dyDescent="0.15">
      <c r="A61" s="205">
        <v>29</v>
      </c>
      <c r="B61" s="192">
        <f>VLOOKUP(A61,[1]U12BSL!$B$34:$E$92,2,0)</f>
        <v>3604980</v>
      </c>
      <c r="C61" s="192" t="str">
        <f>VLOOKUP(A61,[1]U12BSL!$B$34:$E$92,3,0)</f>
        <v>久下沼　竜馬</v>
      </c>
      <c r="D61" s="192" t="s">
        <v>225</v>
      </c>
      <c r="E61" s="192" t="str">
        <f>VLOOKUP(A61,[1]U12BSL!$B$34:$E$92,4,0)</f>
        <v>エースＴＡ</v>
      </c>
      <c r="F61" s="191" t="s">
        <v>55</v>
      </c>
      <c r="G61" s="64"/>
      <c r="H61" s="65"/>
      <c r="I61" s="213"/>
      <c r="J61" s="65"/>
      <c r="K61" s="76"/>
      <c r="L61" s="192">
        <v>77</v>
      </c>
      <c r="M61" s="192">
        <f>VLOOKUP(L61,[1]U12BSL!$B$34:$E$92,2,0)</f>
        <v>3604983</v>
      </c>
      <c r="N61" s="192" t="str">
        <f>VLOOKUP(L61,[1]U12BSL!$B$34:$E$92,3,0)</f>
        <v>小林　侑世</v>
      </c>
      <c r="O61" s="192" t="s">
        <v>222</v>
      </c>
      <c r="P61" s="192" t="str">
        <f>VLOOKUP(L61,[1]U12BSL!$B$34:$E$92,4,0)</f>
        <v>ＮＦＳＣ</v>
      </c>
      <c r="Q61" s="191" t="s">
        <v>226</v>
      </c>
      <c r="R61" s="64"/>
      <c r="S61" s="49"/>
      <c r="T61" s="213"/>
      <c r="U61" s="65"/>
      <c r="V61" s="54"/>
      <c r="W61" s="54"/>
      <c r="X61" s="54"/>
      <c r="Y61" s="54"/>
      <c r="Z61" s="54"/>
      <c r="AA61" s="54"/>
      <c r="AB61" s="54"/>
    </row>
    <row r="62" spans="1:28" ht="17.25" customHeight="1" x14ac:dyDescent="0.15">
      <c r="A62" s="205"/>
      <c r="B62" s="192"/>
      <c r="C62" s="192"/>
      <c r="D62" s="192"/>
      <c r="E62" s="192"/>
      <c r="F62" s="191"/>
      <c r="G62" s="68"/>
      <c r="H62" s="69"/>
      <c r="I62" s="213"/>
      <c r="J62" s="65"/>
      <c r="K62" s="76"/>
      <c r="L62" s="192"/>
      <c r="M62" s="192"/>
      <c r="N62" s="192"/>
      <c r="O62" s="192"/>
      <c r="P62" s="192"/>
      <c r="Q62" s="191"/>
      <c r="R62" s="68"/>
      <c r="S62" s="156"/>
      <c r="T62" s="213"/>
      <c r="U62" s="65"/>
      <c r="V62" s="54"/>
      <c r="W62" s="54"/>
      <c r="X62" s="54"/>
      <c r="Y62" s="54"/>
      <c r="Z62" s="54"/>
      <c r="AA62" s="54"/>
      <c r="AB62" s="54"/>
    </row>
    <row r="63" spans="1:28" ht="17.25" customHeight="1" x14ac:dyDescent="0.15">
      <c r="A63" s="205">
        <v>30</v>
      </c>
      <c r="B63" s="192" t="s">
        <v>267</v>
      </c>
      <c r="C63" s="192"/>
      <c r="D63" s="192"/>
      <c r="E63" s="192"/>
      <c r="F63" s="191" t="s">
        <v>6</v>
      </c>
      <c r="G63" s="70"/>
      <c r="H63" s="65"/>
      <c r="I63" s="160"/>
      <c r="J63" s="65"/>
      <c r="K63" s="76"/>
      <c r="L63" s="192">
        <v>78</v>
      </c>
      <c r="M63" s="192" t="s">
        <v>267</v>
      </c>
      <c r="N63" s="192"/>
      <c r="O63" s="192"/>
      <c r="P63" s="192"/>
      <c r="Q63" s="191" t="s">
        <v>6</v>
      </c>
      <c r="R63" s="70"/>
      <c r="S63" s="49"/>
      <c r="T63" s="160"/>
      <c r="U63" s="65"/>
      <c r="V63" s="54"/>
      <c r="W63" s="54"/>
      <c r="X63" s="54"/>
      <c r="Y63" s="54"/>
      <c r="Z63" s="54"/>
      <c r="AA63" s="54"/>
      <c r="AB63" s="54"/>
    </row>
    <row r="64" spans="1:28" ht="17.25" customHeight="1" x14ac:dyDescent="0.15">
      <c r="A64" s="205"/>
      <c r="B64" s="192"/>
      <c r="C64" s="192"/>
      <c r="D64" s="192"/>
      <c r="E64" s="192"/>
      <c r="F64" s="191"/>
      <c r="G64" s="49"/>
      <c r="H64" s="72"/>
      <c r="I64" s="74"/>
      <c r="J64" s="65"/>
      <c r="K64" s="76"/>
      <c r="L64" s="192"/>
      <c r="M64" s="192"/>
      <c r="N64" s="192"/>
      <c r="O64" s="192"/>
      <c r="P64" s="192"/>
      <c r="Q64" s="191"/>
      <c r="R64" s="49"/>
      <c r="S64" s="157"/>
      <c r="T64" s="74"/>
      <c r="U64" s="65"/>
      <c r="V64" s="54"/>
      <c r="W64" s="54"/>
      <c r="X64" s="54"/>
      <c r="Y64" s="54"/>
      <c r="Z64" s="54"/>
      <c r="AA64" s="54"/>
      <c r="AB64" s="54"/>
    </row>
    <row r="65" spans="1:28" ht="17.25" customHeight="1" x14ac:dyDescent="0.15">
      <c r="A65" s="192">
        <v>31</v>
      </c>
      <c r="B65" s="192" t="s">
        <v>267</v>
      </c>
      <c r="C65" s="192"/>
      <c r="D65" s="192"/>
      <c r="E65" s="192"/>
      <c r="F65" s="191" t="s">
        <v>224</v>
      </c>
      <c r="G65" s="10"/>
      <c r="H65" s="16"/>
      <c r="I65" s="13"/>
      <c r="J65" s="13"/>
      <c r="K65" s="23"/>
      <c r="L65" s="192">
        <v>79</v>
      </c>
      <c r="M65" s="192" t="s">
        <v>267</v>
      </c>
      <c r="N65" s="192"/>
      <c r="O65" s="192"/>
      <c r="P65" s="192"/>
      <c r="Q65" s="191" t="s">
        <v>224</v>
      </c>
      <c r="R65" s="10"/>
      <c r="S65" s="141"/>
      <c r="T65" s="13"/>
      <c r="U65" s="13"/>
    </row>
    <row r="66" spans="1:28" ht="17.25" customHeight="1" x14ac:dyDescent="0.15">
      <c r="A66" s="192"/>
      <c r="B66" s="192"/>
      <c r="C66" s="192"/>
      <c r="D66" s="192"/>
      <c r="E66" s="192"/>
      <c r="F66" s="191"/>
      <c r="G66" s="11"/>
      <c r="H66" s="17"/>
      <c r="I66" s="13"/>
      <c r="J66" s="13"/>
      <c r="K66" s="23"/>
      <c r="L66" s="192"/>
      <c r="M66" s="192"/>
      <c r="N66" s="192"/>
      <c r="O66" s="192"/>
      <c r="P66" s="192"/>
      <c r="Q66" s="191"/>
      <c r="R66" s="11"/>
      <c r="S66" s="142"/>
      <c r="T66" s="13"/>
      <c r="U66" s="13"/>
    </row>
    <row r="67" spans="1:28" ht="17.25" customHeight="1" x14ac:dyDescent="0.15">
      <c r="A67" s="192">
        <v>32</v>
      </c>
      <c r="B67" s="192">
        <f>VLOOKUP(A67,[1]U12BSL!$B$34:$E$92,2,0)</f>
        <v>3604967</v>
      </c>
      <c r="C67" s="192" t="str">
        <f>VLOOKUP(A67,[1]U12BSL!$B$34:$E$92,3,0)</f>
        <v>小井沼　拓真</v>
      </c>
      <c r="D67" s="192" t="s">
        <v>5</v>
      </c>
      <c r="E67" s="192" t="str">
        <f>VLOOKUP(A67,[1]U12BSL!$B$34:$E$92,4,0)</f>
        <v>ＫＣＪＴＡ</v>
      </c>
      <c r="F67" s="191" t="s">
        <v>107</v>
      </c>
      <c r="G67" s="14"/>
      <c r="H67" s="13"/>
      <c r="I67" s="13"/>
      <c r="J67" s="13"/>
      <c r="K67" s="23"/>
      <c r="L67" s="192">
        <v>80</v>
      </c>
      <c r="M67" s="192">
        <f>VLOOKUP(L67,[1]U12BSL!$B$34:$E$92,2,0)</f>
        <v>3604823</v>
      </c>
      <c r="N67" s="192" t="str">
        <f>VLOOKUP(L67,[1]U12BSL!$B$34:$E$92,3,0)</f>
        <v>坂入　悠斗</v>
      </c>
      <c r="O67" s="192" t="s">
        <v>8</v>
      </c>
      <c r="P67" s="192" t="str">
        <f>VLOOKUP(L67,[1]U12BSL!$B$34:$E$92,4,0)</f>
        <v>ＣＳＪ</v>
      </c>
      <c r="Q67" s="191" t="s">
        <v>224</v>
      </c>
      <c r="R67" s="14"/>
      <c r="T67" s="13"/>
      <c r="U67" s="13"/>
    </row>
    <row r="68" spans="1:28" ht="17.25" customHeight="1" x14ac:dyDescent="0.15">
      <c r="A68" s="192"/>
      <c r="B68" s="192"/>
      <c r="C68" s="192"/>
      <c r="D68" s="192"/>
      <c r="E68" s="192"/>
      <c r="F68" s="191"/>
      <c r="H68" s="13"/>
      <c r="I68" s="13"/>
      <c r="J68" s="13"/>
      <c r="K68" s="23"/>
      <c r="L68" s="192"/>
      <c r="M68" s="192"/>
      <c r="N68" s="192"/>
      <c r="O68" s="192"/>
      <c r="P68" s="192"/>
      <c r="Q68" s="191"/>
      <c r="T68" s="13"/>
      <c r="U68" s="13"/>
    </row>
    <row r="69" spans="1:28" ht="17.25" customHeight="1" x14ac:dyDescent="0.15">
      <c r="A69" s="205">
        <v>33</v>
      </c>
      <c r="B69" s="192">
        <f>VLOOKUP(A69,[1]U12BSL!$B$34:$E$92,2,0)</f>
        <v>3604808</v>
      </c>
      <c r="C69" s="192" t="str">
        <f>VLOOKUP(A69,[1]U12BSL!$B$34:$E$92,3,0)</f>
        <v>木瀬　柊真</v>
      </c>
      <c r="D69" s="192" t="s">
        <v>161</v>
      </c>
      <c r="E69" s="192" t="str">
        <f>VLOOKUP(A69,[1]U12BSL!$B$34:$E$92,4,0)</f>
        <v>ＣＳＪ</v>
      </c>
      <c r="F69" s="191" t="s">
        <v>9</v>
      </c>
      <c r="G69" s="49"/>
      <c r="H69" s="65"/>
      <c r="I69" s="65"/>
      <c r="J69" s="66"/>
      <c r="K69" s="76"/>
      <c r="L69" s="192">
        <v>81</v>
      </c>
      <c r="M69" s="192">
        <f>VLOOKUP(L69,[1]U12BSL!$B$34:$E$92,2,0)</f>
        <v>3604805</v>
      </c>
      <c r="N69" s="192" t="str">
        <f>VLOOKUP(L69,[1]U12BSL!$B$34:$E$92,3,0)</f>
        <v>田村　茉士</v>
      </c>
      <c r="O69" s="192" t="s">
        <v>227</v>
      </c>
      <c r="P69" s="192" t="str">
        <f>VLOOKUP(L69,[1]U12BSL!$B$34:$E$92,4,0)</f>
        <v>エースＴＡ</v>
      </c>
      <c r="Q69" s="191" t="s">
        <v>224</v>
      </c>
      <c r="R69" s="49"/>
      <c r="S69" s="49"/>
      <c r="T69" s="65"/>
      <c r="U69" s="66"/>
      <c r="V69" s="54"/>
      <c r="W69" s="54"/>
      <c r="X69" s="54"/>
      <c r="Y69" s="54"/>
      <c r="Z69" s="54"/>
      <c r="AA69" s="54"/>
      <c r="AB69" s="54"/>
    </row>
    <row r="70" spans="1:28" ht="17.25" customHeight="1" x14ac:dyDescent="0.15">
      <c r="A70" s="205"/>
      <c r="B70" s="192"/>
      <c r="C70" s="192"/>
      <c r="D70" s="192"/>
      <c r="E70" s="192"/>
      <c r="F70" s="191"/>
      <c r="G70" s="68"/>
      <c r="H70" s="69"/>
      <c r="I70" s="65"/>
      <c r="J70" s="65"/>
      <c r="K70" s="54"/>
      <c r="L70" s="192"/>
      <c r="M70" s="192"/>
      <c r="N70" s="192"/>
      <c r="O70" s="192"/>
      <c r="P70" s="192"/>
      <c r="Q70" s="191"/>
      <c r="R70" s="68"/>
      <c r="S70" s="156"/>
      <c r="T70" s="65"/>
      <c r="U70" s="65"/>
      <c r="V70" s="54"/>
      <c r="W70" s="54"/>
      <c r="X70" s="54"/>
      <c r="Y70" s="54"/>
      <c r="Z70" s="54"/>
      <c r="AA70" s="54"/>
      <c r="AB70" s="54"/>
    </row>
    <row r="71" spans="1:28" ht="17.25" customHeight="1" x14ac:dyDescent="0.15">
      <c r="A71" s="205">
        <v>34</v>
      </c>
      <c r="B71" s="192" t="s">
        <v>267</v>
      </c>
      <c r="C71" s="192"/>
      <c r="D71" s="192"/>
      <c r="E71" s="192"/>
      <c r="F71" s="191" t="s">
        <v>107</v>
      </c>
      <c r="G71" s="70"/>
      <c r="H71" s="71"/>
      <c r="I71" s="65"/>
      <c r="J71" s="65"/>
      <c r="K71" s="54"/>
      <c r="L71" s="192">
        <v>82</v>
      </c>
      <c r="M71" s="192" t="s">
        <v>265</v>
      </c>
      <c r="N71" s="192"/>
      <c r="O71" s="192"/>
      <c r="P71" s="192"/>
      <c r="Q71" s="191" t="s">
        <v>228</v>
      </c>
      <c r="R71" s="70"/>
      <c r="S71" s="68"/>
      <c r="T71" s="65"/>
      <c r="U71" s="65"/>
      <c r="V71" s="54"/>
      <c r="W71" s="54"/>
      <c r="X71" s="54"/>
      <c r="Y71" s="54"/>
      <c r="Z71" s="54"/>
      <c r="AA71" s="54"/>
      <c r="AB71" s="54"/>
    </row>
    <row r="72" spans="1:28" ht="17.25" customHeight="1" x14ac:dyDescent="0.15">
      <c r="A72" s="205"/>
      <c r="B72" s="192"/>
      <c r="C72" s="192"/>
      <c r="D72" s="192"/>
      <c r="E72" s="192"/>
      <c r="F72" s="191"/>
      <c r="G72" s="49"/>
      <c r="H72" s="72"/>
      <c r="I72" s="69"/>
      <c r="J72" s="65"/>
      <c r="K72" s="54"/>
      <c r="L72" s="192"/>
      <c r="M72" s="192"/>
      <c r="N72" s="192"/>
      <c r="O72" s="192"/>
      <c r="P72" s="192"/>
      <c r="Q72" s="191"/>
      <c r="R72" s="49"/>
      <c r="S72" s="157"/>
      <c r="T72" s="69"/>
      <c r="U72" s="65"/>
      <c r="V72" s="54"/>
      <c r="W72" s="54"/>
      <c r="X72" s="54"/>
      <c r="Y72" s="54"/>
      <c r="Z72" s="54"/>
      <c r="AA72" s="54"/>
      <c r="AB72" s="54"/>
    </row>
    <row r="73" spans="1:28" ht="17.25" customHeight="1" x14ac:dyDescent="0.15">
      <c r="A73" s="192">
        <v>35</v>
      </c>
      <c r="B73" s="192" t="s">
        <v>267</v>
      </c>
      <c r="C73" s="192"/>
      <c r="D73" s="192"/>
      <c r="E73" s="192"/>
      <c r="F73" s="191" t="s">
        <v>224</v>
      </c>
      <c r="G73" s="64"/>
      <c r="H73" s="72"/>
      <c r="I73" s="71"/>
      <c r="J73" s="65"/>
      <c r="K73" s="54"/>
      <c r="L73" s="192">
        <v>83</v>
      </c>
      <c r="M73" s="192">
        <f>VLOOKUP(L73,[1]U12BSL!$B$34:$E$92,2,0)</f>
        <v>3604966</v>
      </c>
      <c r="N73" s="192" t="str">
        <f>VLOOKUP(L73,[1]U12BSL!$B$34:$E$92,3,0)</f>
        <v>切替　寛喜</v>
      </c>
      <c r="O73" s="192" t="s">
        <v>108</v>
      </c>
      <c r="P73" s="192" t="str">
        <f>VLOOKUP(L73,[1]U12BSL!$B$34:$E$92,4,0)</f>
        <v>ＫＣＪＴＡ</v>
      </c>
      <c r="Q73" s="191" t="s">
        <v>224</v>
      </c>
      <c r="R73" s="64"/>
      <c r="S73" s="157"/>
      <c r="T73" s="71"/>
      <c r="U73" s="65"/>
      <c r="V73" s="54"/>
      <c r="W73" s="54"/>
      <c r="X73" s="54"/>
      <c r="Y73" s="54"/>
      <c r="Z73" s="54"/>
      <c r="AA73" s="54"/>
      <c r="AB73" s="54"/>
    </row>
    <row r="74" spans="1:28" ht="17.25" customHeight="1" x14ac:dyDescent="0.15">
      <c r="A74" s="192"/>
      <c r="B74" s="192"/>
      <c r="C74" s="192"/>
      <c r="D74" s="192"/>
      <c r="E74" s="192"/>
      <c r="F74" s="191"/>
      <c r="G74" s="68"/>
      <c r="H74" s="74"/>
      <c r="I74" s="72"/>
      <c r="J74" s="65"/>
      <c r="K74" s="54"/>
      <c r="L74" s="192"/>
      <c r="M74" s="192"/>
      <c r="N74" s="192"/>
      <c r="O74" s="192"/>
      <c r="P74" s="192"/>
      <c r="Q74" s="191"/>
      <c r="R74" s="68"/>
      <c r="S74" s="158"/>
      <c r="T74" s="72"/>
      <c r="U74" s="65"/>
      <c r="V74" s="54"/>
      <c r="W74" s="54"/>
      <c r="X74" s="54"/>
      <c r="Y74" s="54"/>
      <c r="Z74" s="54"/>
      <c r="AA74" s="54"/>
      <c r="AB74" s="54"/>
    </row>
    <row r="75" spans="1:28" ht="17.25" customHeight="1" x14ac:dyDescent="0.15">
      <c r="A75" s="192">
        <v>36</v>
      </c>
      <c r="B75" s="192">
        <f>VLOOKUP(A75,[1]U12BSL!$B$34:$E$92,2,0)</f>
        <v>3604997</v>
      </c>
      <c r="C75" s="192" t="str">
        <f>VLOOKUP(A75,[1]U12BSL!$B$34:$E$92,3,0)</f>
        <v>野口　浩介</v>
      </c>
      <c r="D75" s="192" t="s">
        <v>5</v>
      </c>
      <c r="E75" s="192" t="str">
        <f>VLOOKUP(A75,[1]U12BSL!$B$34:$E$92,4,0)</f>
        <v>神栖ＴＩ－Ｃｕｂｅ</v>
      </c>
      <c r="F75" s="191" t="s">
        <v>6</v>
      </c>
      <c r="G75" s="70"/>
      <c r="H75" s="65"/>
      <c r="I75" s="213"/>
      <c r="J75" s="65"/>
      <c r="K75" s="54"/>
      <c r="L75" s="192">
        <v>84</v>
      </c>
      <c r="M75" s="192">
        <f>VLOOKUP(L75,[1]U12BSL!$B$34:$E$92,2,0)</f>
        <v>3604872</v>
      </c>
      <c r="N75" s="192" t="str">
        <f>VLOOKUP(L75,[1]U12BSL!$B$34:$E$92,3,0)</f>
        <v>石井　一輝</v>
      </c>
      <c r="O75" s="192" t="s">
        <v>5</v>
      </c>
      <c r="P75" s="192" t="str">
        <f>VLOOKUP(L75,[1]U12BSL!$B$34:$E$92,4,0)</f>
        <v>ＣＳＪ</v>
      </c>
      <c r="Q75" s="191" t="s">
        <v>6</v>
      </c>
      <c r="R75" s="70"/>
      <c r="S75" s="49"/>
      <c r="T75" s="213"/>
      <c r="U75" s="65"/>
      <c r="V75" s="54"/>
      <c r="W75" s="54"/>
      <c r="X75" s="54"/>
      <c r="Y75" s="54"/>
      <c r="Z75" s="54"/>
      <c r="AA75" s="54"/>
      <c r="AB75" s="54"/>
    </row>
    <row r="76" spans="1:28" ht="17.25" customHeight="1" x14ac:dyDescent="0.15">
      <c r="A76" s="192"/>
      <c r="B76" s="192"/>
      <c r="C76" s="192"/>
      <c r="D76" s="192"/>
      <c r="E76" s="192"/>
      <c r="F76" s="191"/>
      <c r="G76" s="49"/>
      <c r="H76" s="65"/>
      <c r="I76" s="213"/>
      <c r="J76" s="69"/>
      <c r="K76" s="54"/>
      <c r="L76" s="192"/>
      <c r="M76" s="192"/>
      <c r="N76" s="192"/>
      <c r="O76" s="192"/>
      <c r="P76" s="192"/>
      <c r="Q76" s="191"/>
      <c r="R76" s="49"/>
      <c r="S76" s="49"/>
      <c r="T76" s="213"/>
      <c r="U76" s="69"/>
      <c r="V76" s="54"/>
      <c r="W76" s="54"/>
      <c r="X76" s="54"/>
      <c r="Y76" s="54"/>
      <c r="Z76" s="54"/>
      <c r="AA76" s="54"/>
      <c r="AB76" s="54"/>
    </row>
    <row r="77" spans="1:28" ht="17.25" customHeight="1" x14ac:dyDescent="0.15">
      <c r="A77" s="205">
        <v>37</v>
      </c>
      <c r="B77" s="192">
        <f>VLOOKUP(A77,[1]U12BSL!$B$34:$E$92,2,0)</f>
        <v>3604964</v>
      </c>
      <c r="C77" s="192" t="str">
        <f>VLOOKUP(A77,[1]U12BSL!$B$34:$E$92,3,0)</f>
        <v>猪狩　遥斗</v>
      </c>
      <c r="D77" s="192" t="s">
        <v>5</v>
      </c>
      <c r="E77" s="192" t="str">
        <f>VLOOKUP(A77,[1]U12BSL!$B$34:$E$92,4,0)</f>
        <v>エースＴＡ</v>
      </c>
      <c r="F77" s="191" t="s">
        <v>107</v>
      </c>
      <c r="G77" s="64"/>
      <c r="H77" s="65"/>
      <c r="I77" s="213"/>
      <c r="J77" s="159"/>
      <c r="K77" s="76"/>
      <c r="L77" s="192">
        <v>85</v>
      </c>
      <c r="M77" s="192">
        <f>VLOOKUP(L77,[1]U12BSL!$B$34:$E$92,2,0)</f>
        <v>3604944</v>
      </c>
      <c r="N77" s="192" t="str">
        <f>VLOOKUP(L77,[1]U12BSL!$B$34:$E$92,3,0)</f>
        <v>遠藤　翼</v>
      </c>
      <c r="O77" s="192" t="s">
        <v>108</v>
      </c>
      <c r="P77" s="192" t="str">
        <f>VLOOKUP(L77,[1]U12BSL!$B$34:$E$92,4,0)</f>
        <v>サンスポーツ</v>
      </c>
      <c r="Q77" s="191" t="s">
        <v>107</v>
      </c>
      <c r="R77" s="64"/>
      <c r="S77" s="49"/>
      <c r="T77" s="213"/>
      <c r="U77" s="159"/>
      <c r="V77" s="54"/>
      <c r="W77" s="54"/>
      <c r="X77" s="54"/>
      <c r="Y77" s="54"/>
      <c r="Z77" s="54"/>
      <c r="AA77" s="54"/>
      <c r="AB77" s="54"/>
    </row>
    <row r="78" spans="1:28" ht="17.25" customHeight="1" x14ac:dyDescent="0.15">
      <c r="A78" s="205"/>
      <c r="B78" s="192"/>
      <c r="C78" s="192"/>
      <c r="D78" s="192"/>
      <c r="E78" s="192"/>
      <c r="F78" s="191"/>
      <c r="G78" s="68"/>
      <c r="H78" s="69"/>
      <c r="I78" s="213"/>
      <c r="J78" s="66"/>
      <c r="K78" s="76"/>
      <c r="L78" s="192"/>
      <c r="M78" s="192"/>
      <c r="N78" s="192"/>
      <c r="O78" s="192"/>
      <c r="P78" s="192"/>
      <c r="Q78" s="191"/>
      <c r="R78" s="68"/>
      <c r="S78" s="156"/>
      <c r="T78" s="213"/>
      <c r="U78" s="66"/>
      <c r="V78" s="54"/>
      <c r="W78" s="54"/>
      <c r="X78" s="54"/>
      <c r="Y78" s="54"/>
      <c r="Z78" s="54"/>
      <c r="AA78" s="54"/>
      <c r="AB78" s="54"/>
    </row>
    <row r="79" spans="1:28" ht="17.25" customHeight="1" x14ac:dyDescent="0.15">
      <c r="A79" s="205">
        <v>38</v>
      </c>
      <c r="B79" s="192" t="s">
        <v>267</v>
      </c>
      <c r="C79" s="192"/>
      <c r="D79" s="192"/>
      <c r="E79" s="192"/>
      <c r="F79" s="191" t="s">
        <v>107</v>
      </c>
      <c r="G79" s="70"/>
      <c r="H79" s="65"/>
      <c r="I79" s="160"/>
      <c r="J79" s="66"/>
      <c r="K79" s="76"/>
      <c r="L79" s="192">
        <v>86</v>
      </c>
      <c r="M79" s="192" t="s">
        <v>267</v>
      </c>
      <c r="N79" s="192"/>
      <c r="O79" s="192"/>
      <c r="P79" s="192"/>
      <c r="Q79" s="191" t="s">
        <v>107</v>
      </c>
      <c r="R79" s="70"/>
      <c r="S79" s="49"/>
      <c r="T79" s="160"/>
      <c r="U79" s="66"/>
      <c r="V79" s="54"/>
      <c r="W79" s="54"/>
      <c r="X79" s="54"/>
      <c r="Y79" s="54"/>
      <c r="Z79" s="54"/>
      <c r="AA79" s="54"/>
      <c r="AB79" s="54"/>
    </row>
    <row r="80" spans="1:28" ht="17.25" customHeight="1" x14ac:dyDescent="0.15">
      <c r="A80" s="205"/>
      <c r="B80" s="192"/>
      <c r="C80" s="192"/>
      <c r="D80" s="192"/>
      <c r="E80" s="192"/>
      <c r="F80" s="191"/>
      <c r="G80" s="49"/>
      <c r="H80" s="72"/>
      <c r="I80" s="74"/>
      <c r="J80" s="66"/>
      <c r="K80" s="76"/>
      <c r="L80" s="192"/>
      <c r="M80" s="192"/>
      <c r="N80" s="192"/>
      <c r="O80" s="192"/>
      <c r="P80" s="192"/>
      <c r="Q80" s="191"/>
      <c r="R80" s="49"/>
      <c r="S80" s="157"/>
      <c r="T80" s="74"/>
      <c r="U80" s="66"/>
      <c r="V80" s="54"/>
      <c r="W80" s="54"/>
      <c r="X80" s="54"/>
      <c r="Y80" s="54"/>
      <c r="Z80" s="54"/>
      <c r="AA80" s="54"/>
      <c r="AB80" s="54"/>
    </row>
    <row r="81" spans="1:28" ht="17.25" customHeight="1" x14ac:dyDescent="0.15">
      <c r="A81" s="192">
        <v>39</v>
      </c>
      <c r="B81" s="192" t="s">
        <v>267</v>
      </c>
      <c r="C81" s="192"/>
      <c r="D81" s="192"/>
      <c r="E81" s="192"/>
      <c r="F81" s="191" t="s">
        <v>107</v>
      </c>
      <c r="G81" s="64"/>
      <c r="H81" s="72"/>
      <c r="I81" s="65"/>
      <c r="J81" s="66"/>
      <c r="K81" s="76"/>
      <c r="L81" s="192">
        <v>87</v>
      </c>
      <c r="M81" s="192" t="s">
        <v>267</v>
      </c>
      <c r="N81" s="192"/>
      <c r="O81" s="192"/>
      <c r="P81" s="192"/>
      <c r="Q81" s="191" t="s">
        <v>107</v>
      </c>
      <c r="R81" s="64"/>
      <c r="S81" s="157"/>
      <c r="T81" s="65"/>
      <c r="U81" s="66"/>
      <c r="V81" s="54"/>
      <c r="W81" s="54"/>
      <c r="X81" s="54"/>
      <c r="Y81" s="54"/>
      <c r="Z81" s="54"/>
      <c r="AA81" s="54"/>
      <c r="AB81" s="54"/>
    </row>
    <row r="82" spans="1:28" ht="17.25" customHeight="1" x14ac:dyDescent="0.15">
      <c r="A82" s="192"/>
      <c r="B82" s="192"/>
      <c r="C82" s="192"/>
      <c r="D82" s="192"/>
      <c r="E82" s="192"/>
      <c r="F82" s="191"/>
      <c r="G82" s="68"/>
      <c r="H82" s="74"/>
      <c r="I82" s="65"/>
      <c r="J82" s="66"/>
      <c r="K82" s="76"/>
      <c r="L82" s="192"/>
      <c r="M82" s="192"/>
      <c r="N82" s="192"/>
      <c r="O82" s="192"/>
      <c r="P82" s="192"/>
      <c r="Q82" s="191"/>
      <c r="R82" s="68"/>
      <c r="S82" s="158"/>
      <c r="T82" s="65"/>
      <c r="U82" s="66"/>
      <c r="V82" s="54"/>
      <c r="W82" s="54"/>
      <c r="X82" s="54"/>
      <c r="Y82" s="54"/>
      <c r="Z82" s="54"/>
      <c r="AA82" s="54"/>
      <c r="AB82" s="54"/>
    </row>
    <row r="83" spans="1:28" ht="17.25" customHeight="1" x14ac:dyDescent="0.15">
      <c r="A83" s="192">
        <v>40</v>
      </c>
      <c r="B83" s="192">
        <f>VLOOKUP(A83,[1]U12BSL!$B$34:$E$92,2,0)</f>
        <v>3604945</v>
      </c>
      <c r="C83" s="192" t="str">
        <f>VLOOKUP(A83,[1]U12BSL!$B$34:$E$92,3,0)</f>
        <v>穐澤　優斗</v>
      </c>
      <c r="D83" s="192" t="s">
        <v>222</v>
      </c>
      <c r="E83" s="192" t="str">
        <f>VLOOKUP(A83,[1]U12BSL!$B$34:$E$92,4,0)</f>
        <v>エースＴＡ</v>
      </c>
      <c r="F83" s="191" t="s">
        <v>228</v>
      </c>
      <c r="G83" s="70"/>
      <c r="H83" s="65"/>
      <c r="I83" s="65"/>
      <c r="J83" s="66"/>
      <c r="K83" s="76"/>
      <c r="L83" s="192">
        <v>88</v>
      </c>
      <c r="M83" s="192">
        <f>VLOOKUP(L83,[1]U12BSL!$B$34:$E$92,2,0)</f>
        <v>3604806</v>
      </c>
      <c r="N83" s="192" t="str">
        <f>VLOOKUP(L83,[1]U12BSL!$B$34:$E$92,3,0)</f>
        <v>亀山　祥之右</v>
      </c>
      <c r="O83" s="192" t="s">
        <v>40</v>
      </c>
      <c r="P83" s="192" t="str">
        <f>VLOOKUP(L83,[1]U12BSL!$B$34:$E$92,4,0)</f>
        <v>エースＴＡ</v>
      </c>
      <c r="Q83" s="191" t="s">
        <v>107</v>
      </c>
      <c r="R83" s="70"/>
      <c r="S83" s="49"/>
      <c r="T83" s="65"/>
      <c r="U83" s="66"/>
      <c r="V83" s="54"/>
      <c r="W83" s="54"/>
      <c r="X83" s="54"/>
      <c r="Y83" s="54"/>
      <c r="Z83" s="54"/>
      <c r="AA83" s="54"/>
      <c r="AB83" s="54"/>
    </row>
    <row r="84" spans="1:28" ht="17.25" customHeight="1" x14ac:dyDescent="0.15">
      <c r="A84" s="192"/>
      <c r="B84" s="192"/>
      <c r="C84" s="192"/>
      <c r="D84" s="192"/>
      <c r="E84" s="192"/>
      <c r="F84" s="191"/>
      <c r="G84" s="49"/>
      <c r="H84" s="65"/>
      <c r="I84" s="65"/>
      <c r="J84" s="66"/>
      <c r="K84" s="76"/>
      <c r="L84" s="192"/>
      <c r="M84" s="192"/>
      <c r="N84" s="192"/>
      <c r="O84" s="192"/>
      <c r="P84" s="192"/>
      <c r="Q84" s="191"/>
      <c r="R84" s="49"/>
      <c r="S84" s="49"/>
      <c r="T84" s="65"/>
      <c r="U84" s="66"/>
      <c r="V84" s="54"/>
      <c r="W84" s="54"/>
      <c r="X84" s="54"/>
      <c r="Y84" s="54"/>
      <c r="Z84" s="54"/>
      <c r="AA84" s="54"/>
      <c r="AB84" s="54"/>
    </row>
    <row r="85" spans="1:28" ht="17.25" customHeight="1" x14ac:dyDescent="0.15">
      <c r="A85" s="205">
        <v>41</v>
      </c>
      <c r="B85" s="192">
        <f>VLOOKUP(A85,[1]U12BSL!$B$34:$E$92,2,0)</f>
        <v>3604871</v>
      </c>
      <c r="C85" s="192" t="str">
        <f>VLOOKUP(A85,[1]U12BSL!$B$34:$E$92,3,0)</f>
        <v>杉山　広侑</v>
      </c>
      <c r="D85" s="192" t="s">
        <v>229</v>
      </c>
      <c r="E85" s="192" t="str">
        <f>VLOOKUP(A85,[1]U12BSL!$B$34:$E$92,4,0)</f>
        <v>ＣＳＪ</v>
      </c>
      <c r="F85" s="191" t="s">
        <v>81</v>
      </c>
      <c r="G85" s="64"/>
      <c r="H85" s="65"/>
      <c r="I85" s="65"/>
      <c r="J85" s="66"/>
      <c r="K85" s="76"/>
      <c r="L85" s="192">
        <v>89</v>
      </c>
      <c r="M85" s="192">
        <f>VLOOKUP(L85,[1]U12BSL!$B$34:$E$92,2,0)</f>
        <v>3604746</v>
      </c>
      <c r="N85" s="192" t="str">
        <f>VLOOKUP(L85,[1]U12BSL!$B$34:$E$92,3,0)</f>
        <v>平元　陽人</v>
      </c>
      <c r="O85" s="192" t="s">
        <v>230</v>
      </c>
      <c r="P85" s="192" t="str">
        <f>VLOOKUP(L85,[1]U12BSL!$B$34:$E$92,4,0)</f>
        <v>マス・ガイアＴＣ</v>
      </c>
      <c r="Q85" s="191" t="s">
        <v>107</v>
      </c>
      <c r="R85" s="49"/>
      <c r="S85" s="49"/>
      <c r="T85" s="65"/>
      <c r="U85" s="66"/>
    </row>
    <row r="86" spans="1:28" ht="17.25" customHeight="1" x14ac:dyDescent="0.15">
      <c r="A86" s="205"/>
      <c r="B86" s="192"/>
      <c r="C86" s="192"/>
      <c r="D86" s="192"/>
      <c r="E86" s="192"/>
      <c r="F86" s="191"/>
      <c r="G86" s="68"/>
      <c r="H86" s="69"/>
      <c r="I86" s="65"/>
      <c r="J86" s="66"/>
      <c r="K86" s="76"/>
      <c r="L86" s="192"/>
      <c r="M86" s="192"/>
      <c r="N86" s="192"/>
      <c r="O86" s="192"/>
      <c r="P86" s="192"/>
      <c r="Q86" s="191"/>
      <c r="R86" s="68"/>
      <c r="S86" s="156"/>
      <c r="T86" s="65"/>
      <c r="U86" s="65"/>
    </row>
    <row r="87" spans="1:28" ht="17.25" customHeight="1" x14ac:dyDescent="0.15">
      <c r="A87" s="205">
        <v>42</v>
      </c>
      <c r="B87" s="192" t="s">
        <v>267</v>
      </c>
      <c r="C87" s="192"/>
      <c r="D87" s="192"/>
      <c r="E87" s="192"/>
      <c r="F87" s="191" t="s">
        <v>107</v>
      </c>
      <c r="G87" s="70"/>
      <c r="H87" s="71"/>
      <c r="I87" s="65"/>
      <c r="J87" s="66"/>
      <c r="K87" s="76"/>
      <c r="L87" s="192">
        <v>90</v>
      </c>
      <c r="M87" s="192" t="s">
        <v>265</v>
      </c>
      <c r="N87" s="192"/>
      <c r="O87" s="192"/>
      <c r="P87" s="192"/>
      <c r="Q87" s="191" t="s">
        <v>231</v>
      </c>
      <c r="R87" s="70"/>
      <c r="S87" s="68"/>
      <c r="T87" s="65"/>
      <c r="U87" s="65"/>
    </row>
    <row r="88" spans="1:28" ht="17.25" customHeight="1" x14ac:dyDescent="0.15">
      <c r="A88" s="205"/>
      <c r="B88" s="192"/>
      <c r="C88" s="192"/>
      <c r="D88" s="192"/>
      <c r="E88" s="192"/>
      <c r="F88" s="191"/>
      <c r="G88" s="49"/>
      <c r="H88" s="72"/>
      <c r="I88" s="69"/>
      <c r="J88" s="66"/>
      <c r="K88" s="76"/>
      <c r="L88" s="192"/>
      <c r="M88" s="192"/>
      <c r="N88" s="192"/>
      <c r="O88" s="192"/>
      <c r="P88" s="192"/>
      <c r="Q88" s="191"/>
      <c r="R88" s="49"/>
      <c r="S88" s="157"/>
      <c r="T88" s="69"/>
      <c r="U88" s="65"/>
    </row>
    <row r="89" spans="1:28" ht="17.25" customHeight="1" x14ac:dyDescent="0.15">
      <c r="A89" s="192">
        <v>43</v>
      </c>
      <c r="B89" s="192" t="s">
        <v>267</v>
      </c>
      <c r="C89" s="192"/>
      <c r="D89" s="192"/>
      <c r="E89" s="192"/>
      <c r="F89" s="191" t="s">
        <v>232</v>
      </c>
      <c r="G89" s="64"/>
      <c r="H89" s="72"/>
      <c r="I89" s="71"/>
      <c r="J89" s="66"/>
      <c r="K89" s="76"/>
      <c r="L89" s="192">
        <v>91</v>
      </c>
      <c r="M89" s="192">
        <f>VLOOKUP(L89,[1]U12BSL!$B$34:$E$92,2,0)</f>
        <v>3604987</v>
      </c>
      <c r="N89" s="192" t="str">
        <f>VLOOKUP(L89,[1]U12BSL!$B$34:$E$92,3,0)</f>
        <v>高岡　左京</v>
      </c>
      <c r="O89" s="192" t="s">
        <v>108</v>
      </c>
      <c r="P89" s="192" t="str">
        <f>VLOOKUP(L89,[1]U12BSL!$B$34:$E$92,4,0)</f>
        <v>ＣＳＪ</v>
      </c>
      <c r="Q89" s="191" t="s">
        <v>107</v>
      </c>
      <c r="R89" s="64"/>
      <c r="S89" s="157"/>
      <c r="T89" s="71"/>
      <c r="U89" s="65"/>
    </row>
    <row r="90" spans="1:28" ht="17.25" customHeight="1" x14ac:dyDescent="0.15">
      <c r="A90" s="192"/>
      <c r="B90" s="192"/>
      <c r="C90" s="192"/>
      <c r="D90" s="192"/>
      <c r="E90" s="192"/>
      <c r="F90" s="191"/>
      <c r="G90" s="68"/>
      <c r="H90" s="74"/>
      <c r="I90" s="72"/>
      <c r="J90" s="66"/>
      <c r="K90" s="76"/>
      <c r="L90" s="192"/>
      <c r="M90" s="192"/>
      <c r="N90" s="192"/>
      <c r="O90" s="192"/>
      <c r="P90" s="192"/>
      <c r="Q90" s="191"/>
      <c r="R90" s="68"/>
      <c r="S90" s="158"/>
      <c r="T90" s="72"/>
      <c r="U90" s="65"/>
    </row>
    <row r="91" spans="1:28" ht="17.25" customHeight="1" x14ac:dyDescent="0.15">
      <c r="A91" s="192">
        <v>44</v>
      </c>
      <c r="B91" s="192">
        <f>VLOOKUP(A91,[1]U12BSL!$B$34:$E$92,2,0)</f>
        <v>3604996</v>
      </c>
      <c r="C91" s="192" t="str">
        <f>VLOOKUP(A91,[1]U12BSL!$B$34:$E$92,3,0)</f>
        <v>檜山　城太郎</v>
      </c>
      <c r="D91" s="192" t="s">
        <v>108</v>
      </c>
      <c r="E91" s="192" t="str">
        <f>VLOOKUP(A91,[1]U12BSL!$B$34:$E$92,4,0)</f>
        <v>エースＴＡ</v>
      </c>
      <c r="F91" s="191" t="s">
        <v>107</v>
      </c>
      <c r="G91" s="70"/>
      <c r="H91" s="65"/>
      <c r="I91" s="213"/>
      <c r="J91" s="66"/>
      <c r="K91" s="76"/>
      <c r="L91" s="192">
        <v>92</v>
      </c>
      <c r="M91" s="192">
        <f>VLOOKUP(L91,[1]U12BSL!$B$34:$E$92,2,0)</f>
        <v>3604958</v>
      </c>
      <c r="N91" s="192" t="str">
        <f>VLOOKUP(L91,[1]U12BSL!$B$34:$E$92,3,0)</f>
        <v>堤　大和</v>
      </c>
      <c r="O91" s="192" t="s">
        <v>8</v>
      </c>
      <c r="P91" s="192" t="str">
        <f>VLOOKUP(L91,[1]U12BSL!$B$34:$E$92,4,0)</f>
        <v>Ａｓｃｈ Ｔ．Ａ</v>
      </c>
      <c r="Q91" s="191" t="s">
        <v>233</v>
      </c>
      <c r="R91" s="70"/>
      <c r="S91" s="49"/>
      <c r="T91" s="213"/>
      <c r="U91" s="65"/>
    </row>
    <row r="92" spans="1:28" ht="17.25" customHeight="1" x14ac:dyDescent="0.15">
      <c r="A92" s="192"/>
      <c r="B92" s="192"/>
      <c r="C92" s="192"/>
      <c r="D92" s="192"/>
      <c r="E92" s="192"/>
      <c r="F92" s="191"/>
      <c r="G92" s="49"/>
      <c r="H92" s="65"/>
      <c r="I92" s="213"/>
      <c r="J92" s="156"/>
      <c r="L92" s="192"/>
      <c r="M92" s="192"/>
      <c r="N92" s="192"/>
      <c r="O92" s="192"/>
      <c r="P92" s="192"/>
      <c r="Q92" s="191"/>
      <c r="R92" s="49"/>
      <c r="S92" s="49"/>
      <c r="T92" s="213"/>
      <c r="U92" s="69"/>
    </row>
    <row r="93" spans="1:28" ht="17.25" customHeight="1" x14ac:dyDescent="0.15">
      <c r="A93" s="205">
        <v>45</v>
      </c>
      <c r="B93" s="192">
        <f>VLOOKUP(A93,[1]U12BSL!$B$34:$E$92,2,0)</f>
        <v>3604865</v>
      </c>
      <c r="C93" s="192" t="str">
        <f>VLOOKUP(A93,[1]U12BSL!$B$34:$E$92,3,0)</f>
        <v>柳橋　遥大</v>
      </c>
      <c r="D93" s="192" t="s">
        <v>229</v>
      </c>
      <c r="E93" s="192" t="str">
        <f>VLOOKUP(A93,[1]U12BSL!$B$34:$E$92,4,0)</f>
        <v>ＫＣＪＴＡ</v>
      </c>
      <c r="F93" s="191" t="s">
        <v>81</v>
      </c>
      <c r="G93" s="64"/>
      <c r="H93" s="65"/>
      <c r="I93" s="213"/>
      <c r="J93" s="65"/>
      <c r="K93" s="76"/>
      <c r="L93" s="192">
        <v>93</v>
      </c>
      <c r="M93" s="192">
        <f>VLOOKUP(L93,[1]U12BSL!$B$34:$E$92,2,0)</f>
        <v>3604995</v>
      </c>
      <c r="N93" s="192" t="str">
        <f>VLOOKUP(L93,[1]U12BSL!$B$34:$E$92,3,0)</f>
        <v>大河原　遙人</v>
      </c>
      <c r="O93" s="192" t="s">
        <v>234</v>
      </c>
      <c r="P93" s="192" t="str">
        <f>VLOOKUP(L93,[1]U12BSL!$B$34:$E$92,4,0)</f>
        <v>ＫＣＪＴＡ</v>
      </c>
      <c r="Q93" s="191" t="s">
        <v>233</v>
      </c>
      <c r="R93" s="64"/>
      <c r="S93" s="49"/>
      <c r="T93" s="213"/>
      <c r="U93" s="159"/>
    </row>
    <row r="94" spans="1:28" ht="17.25" customHeight="1" x14ac:dyDescent="0.15">
      <c r="A94" s="205"/>
      <c r="B94" s="192"/>
      <c r="C94" s="192"/>
      <c r="D94" s="192"/>
      <c r="E94" s="192"/>
      <c r="F94" s="191"/>
      <c r="G94" s="68"/>
      <c r="H94" s="69"/>
      <c r="I94" s="213"/>
      <c r="J94" s="65"/>
      <c r="K94" s="76"/>
      <c r="L94" s="192"/>
      <c r="M94" s="192"/>
      <c r="N94" s="192"/>
      <c r="O94" s="192"/>
      <c r="P94" s="192"/>
      <c r="Q94" s="191"/>
      <c r="R94" s="68"/>
      <c r="S94" s="156"/>
      <c r="T94" s="213"/>
      <c r="U94" s="66"/>
    </row>
    <row r="95" spans="1:28" ht="17.25" customHeight="1" x14ac:dyDescent="0.15">
      <c r="A95" s="205">
        <v>46</v>
      </c>
      <c r="B95" s="192" t="s">
        <v>267</v>
      </c>
      <c r="C95" s="192"/>
      <c r="D95" s="192"/>
      <c r="E95" s="192"/>
      <c r="F95" s="191" t="s">
        <v>232</v>
      </c>
      <c r="G95" s="70"/>
      <c r="H95" s="65"/>
      <c r="I95" s="160"/>
      <c r="J95" s="65"/>
      <c r="K95" s="76"/>
      <c r="L95" s="192">
        <v>94</v>
      </c>
      <c r="M95" s="192" t="s">
        <v>267</v>
      </c>
      <c r="N95" s="192"/>
      <c r="O95" s="192"/>
      <c r="P95" s="192"/>
      <c r="Q95" s="191" t="s">
        <v>107</v>
      </c>
      <c r="R95" s="70"/>
      <c r="S95" s="49"/>
      <c r="T95" s="160"/>
      <c r="U95" s="66"/>
    </row>
    <row r="96" spans="1:28" ht="17.25" customHeight="1" x14ac:dyDescent="0.15">
      <c r="A96" s="205"/>
      <c r="B96" s="192"/>
      <c r="C96" s="192"/>
      <c r="D96" s="192"/>
      <c r="E96" s="192"/>
      <c r="F96" s="191"/>
      <c r="G96" s="49"/>
      <c r="H96" s="72"/>
      <c r="I96" s="74"/>
      <c r="J96" s="65"/>
      <c r="K96" s="76"/>
      <c r="L96" s="192"/>
      <c r="M96" s="192"/>
      <c r="N96" s="192"/>
      <c r="O96" s="192"/>
      <c r="P96" s="192"/>
      <c r="Q96" s="191"/>
      <c r="R96" s="49"/>
      <c r="S96" s="157"/>
      <c r="T96" s="74"/>
      <c r="U96" s="66"/>
    </row>
    <row r="97" spans="1:21" ht="17.25" customHeight="1" x14ac:dyDescent="0.15">
      <c r="A97" s="192">
        <v>47</v>
      </c>
      <c r="B97" s="192" t="s">
        <v>267</v>
      </c>
      <c r="C97" s="192"/>
      <c r="D97" s="192"/>
      <c r="E97" s="192"/>
      <c r="F97" s="191" t="s">
        <v>232</v>
      </c>
      <c r="G97" s="10"/>
      <c r="H97" s="16"/>
      <c r="I97" s="13"/>
      <c r="J97" s="13"/>
      <c r="K97" s="23"/>
      <c r="L97" s="192">
        <v>95</v>
      </c>
      <c r="M97" s="192" t="s">
        <v>267</v>
      </c>
      <c r="N97" s="192"/>
      <c r="O97" s="192"/>
      <c r="P97" s="192"/>
      <c r="Q97" s="191" t="s">
        <v>81</v>
      </c>
      <c r="R97" s="64"/>
      <c r="S97" s="157"/>
      <c r="T97" s="65"/>
      <c r="U97" s="66"/>
    </row>
    <row r="98" spans="1:21" ht="17.25" customHeight="1" x14ac:dyDescent="0.15">
      <c r="A98" s="192"/>
      <c r="B98" s="192"/>
      <c r="C98" s="192"/>
      <c r="D98" s="192"/>
      <c r="E98" s="192"/>
      <c r="F98" s="191"/>
      <c r="G98" s="11"/>
      <c r="H98" s="17"/>
      <c r="I98" s="13"/>
      <c r="J98" s="13"/>
      <c r="K98" s="23"/>
      <c r="L98" s="192"/>
      <c r="M98" s="192"/>
      <c r="N98" s="192"/>
      <c r="O98" s="192"/>
      <c r="P98" s="192"/>
      <c r="Q98" s="191"/>
      <c r="R98" s="68"/>
      <c r="S98" s="158"/>
      <c r="T98" s="65"/>
      <c r="U98" s="66"/>
    </row>
    <row r="99" spans="1:21" ht="17.25" customHeight="1" x14ac:dyDescent="0.15">
      <c r="A99" s="192">
        <v>48</v>
      </c>
      <c r="B99" s="192">
        <f>VLOOKUP(A99,[1]U12BSL!$B$34:$E$92,2,0)</f>
        <v>3604905</v>
      </c>
      <c r="C99" s="192" t="str">
        <f>VLOOKUP(A99,[1]U12BSL!$B$34:$E$92,3,0)</f>
        <v>渡邊　知野</v>
      </c>
      <c r="D99" s="192" t="s">
        <v>230</v>
      </c>
      <c r="E99" s="192" t="str">
        <f>VLOOKUP(A99,[1]U12BSL!$B$34:$E$92,4,0)</f>
        <v>ＮＪＴＣ</v>
      </c>
      <c r="F99" s="191" t="s">
        <v>81</v>
      </c>
      <c r="G99" s="14"/>
      <c r="H99" s="13"/>
      <c r="I99" s="13"/>
      <c r="J99" s="13"/>
      <c r="K99" s="23"/>
      <c r="L99" s="192">
        <v>96</v>
      </c>
      <c r="M99" s="192">
        <f>VLOOKUP(L99,[1]U12BSL!$B$34:$E$92,2,0)</f>
        <v>3604909</v>
      </c>
      <c r="N99" s="192" t="str">
        <f>VLOOKUP(L99,[1]U12BSL!$B$34:$E$92,3,0)</f>
        <v>朝桐　大稀</v>
      </c>
      <c r="O99" s="192" t="s">
        <v>235</v>
      </c>
      <c r="P99" s="192" t="str">
        <f>VLOOKUP(L99,[1]U12BSL!$B$34:$E$92,4,0)</f>
        <v>ＣＳＪ</v>
      </c>
      <c r="Q99" s="191" t="s">
        <v>231</v>
      </c>
      <c r="R99" s="70"/>
      <c r="S99" s="49"/>
      <c r="T99" s="65"/>
      <c r="U99" s="66"/>
    </row>
    <row r="100" spans="1:21" ht="17.25" customHeight="1" x14ac:dyDescent="0.15">
      <c r="A100" s="192"/>
      <c r="B100" s="192"/>
      <c r="C100" s="192"/>
      <c r="D100" s="192"/>
      <c r="E100" s="192"/>
      <c r="F100" s="191"/>
      <c r="H100" s="13"/>
      <c r="I100" s="13"/>
      <c r="J100" s="13"/>
      <c r="K100" s="23"/>
      <c r="L100" s="192"/>
      <c r="M100" s="192"/>
      <c r="N100" s="192"/>
      <c r="O100" s="192"/>
      <c r="P100" s="192"/>
      <c r="Q100" s="191"/>
      <c r="R100" s="49"/>
      <c r="S100" s="49"/>
      <c r="T100" s="65"/>
      <c r="U100" s="66"/>
    </row>
    <row r="101" spans="1:21" ht="17.25" customHeight="1" x14ac:dyDescent="0.15">
      <c r="L101" s="192">
        <v>97</v>
      </c>
      <c r="M101" s="192">
        <f>VLOOKUP(L101,[1]U12BSL!$B$34:$E$92,2,0)</f>
        <v>3604911</v>
      </c>
      <c r="N101" s="192" t="str">
        <f>VLOOKUP(L101,[1]U12BSL!$B$34:$E$92,3,0)</f>
        <v>梅田　優翔</v>
      </c>
      <c r="O101" s="192" t="s">
        <v>229</v>
      </c>
      <c r="P101" s="192" t="str">
        <f>VLOOKUP(L101,[1]U12BSL!$B$34:$E$92,4,0)</f>
        <v>ＣＳＪ</v>
      </c>
      <c r="Q101" s="191" t="s">
        <v>236</v>
      </c>
      <c r="R101" s="49"/>
      <c r="S101" s="49"/>
      <c r="T101" s="65"/>
      <c r="U101" s="66"/>
    </row>
    <row r="102" spans="1:21" ht="17.25" customHeight="1" x14ac:dyDescent="0.15">
      <c r="L102" s="192"/>
      <c r="M102" s="192"/>
      <c r="N102" s="192"/>
      <c r="O102" s="192"/>
      <c r="P102" s="192"/>
      <c r="Q102" s="191"/>
      <c r="R102" s="68"/>
      <c r="S102" s="156"/>
      <c r="T102" s="65"/>
      <c r="U102" s="65"/>
    </row>
    <row r="103" spans="1:21" ht="17.25" customHeight="1" x14ac:dyDescent="0.15">
      <c r="L103" s="192">
        <v>98</v>
      </c>
      <c r="M103" s="192" t="s">
        <v>265</v>
      </c>
      <c r="N103" s="192"/>
      <c r="O103" s="192"/>
      <c r="P103" s="192"/>
      <c r="Q103" s="191" t="s">
        <v>236</v>
      </c>
      <c r="R103" s="70"/>
      <c r="S103" s="68"/>
      <c r="T103" s="65"/>
      <c r="U103" s="65"/>
    </row>
    <row r="104" spans="1:21" ht="17.25" customHeight="1" x14ac:dyDescent="0.15">
      <c r="L104" s="192"/>
      <c r="M104" s="192"/>
      <c r="N104" s="192"/>
      <c r="O104" s="192"/>
      <c r="P104" s="192"/>
      <c r="Q104" s="191"/>
      <c r="R104" s="49"/>
      <c r="S104" s="157"/>
      <c r="T104" s="69"/>
      <c r="U104" s="65"/>
    </row>
    <row r="105" spans="1:21" ht="17.25" customHeight="1" x14ac:dyDescent="0.15">
      <c r="L105" s="192">
        <v>99</v>
      </c>
      <c r="M105" s="192">
        <f>VLOOKUP(L105,[1]U12BSL!$B$34:$E$92,2,0)</f>
        <v>3604890</v>
      </c>
      <c r="N105" s="192" t="str">
        <f>VLOOKUP(L105,[1]U12BSL!$B$34:$E$92,3,0)</f>
        <v>河地　直也</v>
      </c>
      <c r="O105" s="192" t="s">
        <v>47</v>
      </c>
      <c r="P105" s="192" t="str">
        <f>VLOOKUP(L105,[1]U12BSL!$B$34:$E$92,4,0)</f>
        <v>Ｔ－１</v>
      </c>
      <c r="Q105" s="191" t="s">
        <v>107</v>
      </c>
      <c r="R105" s="64"/>
      <c r="S105" s="157"/>
      <c r="T105" s="71"/>
      <c r="U105" s="65"/>
    </row>
    <row r="106" spans="1:21" ht="17.25" customHeight="1" x14ac:dyDescent="0.15">
      <c r="L106" s="192"/>
      <c r="M106" s="192"/>
      <c r="N106" s="192"/>
      <c r="O106" s="192"/>
      <c r="P106" s="192"/>
      <c r="Q106" s="191"/>
      <c r="R106" s="68"/>
      <c r="S106" s="158"/>
      <c r="T106" s="72"/>
      <c r="U106" s="65"/>
    </row>
    <row r="107" spans="1:21" ht="17.25" customHeight="1" x14ac:dyDescent="0.15">
      <c r="L107" s="192">
        <v>100</v>
      </c>
      <c r="M107" s="192">
        <f>VLOOKUP(L107,[1]U12BSL!$B$34:$E$92,2,0)</f>
        <v>3604900</v>
      </c>
      <c r="N107" s="192" t="str">
        <f>VLOOKUP(L107,[1]U12BSL!$B$34:$E$92,3,0)</f>
        <v>大津　遥己</v>
      </c>
      <c r="O107" s="192" t="s">
        <v>82</v>
      </c>
      <c r="P107" s="192" t="str">
        <f>VLOOKUP(L107,[1]U12BSL!$B$34:$E$92,4,0)</f>
        <v>ＫＣＪＴＡ</v>
      </c>
      <c r="Q107" s="191" t="s">
        <v>107</v>
      </c>
      <c r="R107" s="70"/>
      <c r="S107" s="49"/>
      <c r="T107" s="213"/>
      <c r="U107" s="65"/>
    </row>
    <row r="108" spans="1:21" ht="17.25" customHeight="1" x14ac:dyDescent="0.15">
      <c r="L108" s="192"/>
      <c r="M108" s="192"/>
      <c r="N108" s="192"/>
      <c r="O108" s="192"/>
      <c r="P108" s="192"/>
      <c r="Q108" s="191"/>
      <c r="R108" s="49"/>
      <c r="S108" s="49"/>
      <c r="T108" s="213"/>
      <c r="U108" s="69"/>
    </row>
    <row r="109" spans="1:21" ht="17.25" customHeight="1" x14ac:dyDescent="0.15">
      <c r="L109" s="192">
        <v>101</v>
      </c>
      <c r="M109" s="192">
        <f>VLOOKUP(L109,[1]U12BSL!$B$34:$E$92,2,0)</f>
        <v>3604918</v>
      </c>
      <c r="N109" s="192" t="str">
        <f>VLOOKUP(L109,[1]U12BSL!$B$34:$E$92,3,0)</f>
        <v>上野　心史</v>
      </c>
      <c r="O109" s="192" t="s">
        <v>108</v>
      </c>
      <c r="P109" s="192" t="str">
        <f>VLOOKUP(L109,[1]U12BSL!$B$34:$E$92,4,0)</f>
        <v>Ｔ－１</v>
      </c>
      <c r="Q109" s="191" t="s">
        <v>231</v>
      </c>
      <c r="R109" s="64"/>
      <c r="S109" s="49"/>
      <c r="T109" s="213"/>
      <c r="U109" s="159"/>
    </row>
    <row r="110" spans="1:21" ht="17.25" customHeight="1" x14ac:dyDescent="0.15">
      <c r="L110" s="192"/>
      <c r="M110" s="192"/>
      <c r="N110" s="192"/>
      <c r="O110" s="192"/>
      <c r="P110" s="192"/>
      <c r="Q110" s="191"/>
      <c r="R110" s="68"/>
      <c r="S110" s="156"/>
      <c r="T110" s="213"/>
      <c r="U110" s="66"/>
    </row>
    <row r="111" spans="1:21" ht="17.25" customHeight="1" x14ac:dyDescent="0.15">
      <c r="L111" s="192">
        <v>102</v>
      </c>
      <c r="M111" s="192" t="s">
        <v>267</v>
      </c>
      <c r="N111" s="192"/>
      <c r="O111" s="192"/>
      <c r="P111" s="192"/>
      <c r="Q111" s="191" t="s">
        <v>231</v>
      </c>
      <c r="R111" s="70"/>
      <c r="S111" s="49"/>
      <c r="T111" s="160"/>
      <c r="U111" s="66"/>
    </row>
    <row r="112" spans="1:21" ht="17.25" customHeight="1" x14ac:dyDescent="0.15">
      <c r="L112" s="192"/>
      <c r="M112" s="192"/>
      <c r="N112" s="192"/>
      <c r="O112" s="192"/>
      <c r="P112" s="192"/>
      <c r="Q112" s="191"/>
      <c r="R112" s="49"/>
      <c r="S112" s="157"/>
      <c r="T112" s="74"/>
      <c r="U112" s="66"/>
    </row>
    <row r="113" spans="12:21" ht="17.25" customHeight="1" x14ac:dyDescent="0.15">
      <c r="L113" s="192">
        <v>103</v>
      </c>
      <c r="M113" s="192" t="s">
        <v>267</v>
      </c>
      <c r="N113" s="192"/>
      <c r="O113" s="192"/>
      <c r="P113" s="192"/>
      <c r="Q113" s="191" t="s">
        <v>174</v>
      </c>
      <c r="R113" s="64"/>
      <c r="S113" s="157"/>
      <c r="T113" s="65"/>
      <c r="U113" s="66"/>
    </row>
    <row r="114" spans="12:21" ht="17.25" customHeight="1" x14ac:dyDescent="0.15">
      <c r="L114" s="192"/>
      <c r="M114" s="192"/>
      <c r="N114" s="192"/>
      <c r="O114" s="192"/>
      <c r="P114" s="192"/>
      <c r="Q114" s="191"/>
      <c r="R114" s="68"/>
      <c r="S114" s="158"/>
      <c r="T114" s="65"/>
      <c r="U114" s="66"/>
    </row>
    <row r="115" spans="12:21" ht="17.25" customHeight="1" x14ac:dyDescent="0.15">
      <c r="L115" s="192">
        <v>104</v>
      </c>
      <c r="M115" s="192">
        <f>VLOOKUP(L115,[1]U12BSL!$B$34:$E$92,2,0)</f>
        <v>3604937</v>
      </c>
      <c r="N115" s="192" t="str">
        <f>VLOOKUP(L115,[1]U12BSL!$B$34:$E$92,3,0)</f>
        <v>伏見　一輝</v>
      </c>
      <c r="O115" s="192" t="s">
        <v>173</v>
      </c>
      <c r="P115" s="192" t="str">
        <f>VLOOKUP(L115,[1]U12BSL!$B$34:$E$92,4,0)</f>
        <v>Ｆｕｎ　ｔｏ　Ｔｅｎｎｉｓ</v>
      </c>
      <c r="Q115" s="191" t="s">
        <v>231</v>
      </c>
      <c r="R115" s="70"/>
      <c r="S115" s="49"/>
      <c r="T115" s="65"/>
      <c r="U115" s="66"/>
    </row>
    <row r="116" spans="12:21" ht="17.25" customHeight="1" x14ac:dyDescent="0.15">
      <c r="L116" s="192"/>
      <c r="M116" s="192"/>
      <c r="N116" s="192"/>
      <c r="O116" s="192"/>
      <c r="P116" s="192"/>
      <c r="Q116" s="191"/>
      <c r="R116" s="49"/>
      <c r="S116" s="49"/>
      <c r="T116" s="65"/>
      <c r="U116" s="66"/>
    </row>
  </sheetData>
  <mergeCells count="594"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O17:O18"/>
    <mergeCell ref="P17:P18"/>
    <mergeCell ref="Q17:Q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F19:F20"/>
    <mergeCell ref="L19:L20"/>
    <mergeCell ref="M19:M20"/>
    <mergeCell ref="N19:N20"/>
    <mergeCell ref="O19:O20"/>
    <mergeCell ref="P19:P20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F25:F26"/>
    <mergeCell ref="L25:L26"/>
    <mergeCell ref="M25:M26"/>
    <mergeCell ref="N25:N26"/>
    <mergeCell ref="O25:O26"/>
    <mergeCell ref="P25:P26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9:O30"/>
    <mergeCell ref="P29:P30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A37:A38"/>
    <mergeCell ref="B37:B38"/>
    <mergeCell ref="C37:C38"/>
    <mergeCell ref="D37:D38"/>
    <mergeCell ref="E37:E38"/>
    <mergeCell ref="F37:F38"/>
    <mergeCell ref="L37:L38"/>
    <mergeCell ref="M37:M38"/>
    <mergeCell ref="N37:N38"/>
    <mergeCell ref="F35:F36"/>
    <mergeCell ref="L35:L36"/>
    <mergeCell ref="M35:M36"/>
    <mergeCell ref="N35:N36"/>
    <mergeCell ref="O35:O36"/>
    <mergeCell ref="P35:P36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F41:F42"/>
    <mergeCell ref="L41:L42"/>
    <mergeCell ref="M41:M42"/>
    <mergeCell ref="N41:N42"/>
    <mergeCell ref="O41:O42"/>
    <mergeCell ref="P41:P42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5:O46"/>
    <mergeCell ref="P45:P46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F51:F52"/>
    <mergeCell ref="L51:L52"/>
    <mergeCell ref="M51:M52"/>
    <mergeCell ref="N51:N52"/>
    <mergeCell ref="O51:O52"/>
    <mergeCell ref="P51:P52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A59:A60"/>
    <mergeCell ref="B59:B60"/>
    <mergeCell ref="C59:C60"/>
    <mergeCell ref="D59:D60"/>
    <mergeCell ref="E59:E60"/>
    <mergeCell ref="F59:F60"/>
    <mergeCell ref="I59:I62"/>
    <mergeCell ref="L59:L60"/>
    <mergeCell ref="M59:M60"/>
    <mergeCell ref="F57:F58"/>
    <mergeCell ref="L57:L58"/>
    <mergeCell ref="M57:M58"/>
    <mergeCell ref="N57:N58"/>
    <mergeCell ref="O57:O58"/>
    <mergeCell ref="P57:P58"/>
    <mergeCell ref="O59:O60"/>
    <mergeCell ref="P59:P60"/>
    <mergeCell ref="Q59:Q60"/>
    <mergeCell ref="T59:T62"/>
    <mergeCell ref="A61:A62"/>
    <mergeCell ref="B61:B62"/>
    <mergeCell ref="C61:C62"/>
    <mergeCell ref="D61:D62"/>
    <mergeCell ref="E61:E62"/>
    <mergeCell ref="Q61:Q62"/>
    <mergeCell ref="A63:A64"/>
    <mergeCell ref="D63:D64"/>
    <mergeCell ref="E63:E64"/>
    <mergeCell ref="F63:F64"/>
    <mergeCell ref="L63:L64"/>
    <mergeCell ref="F61:F62"/>
    <mergeCell ref="L61:L62"/>
    <mergeCell ref="M61:M62"/>
    <mergeCell ref="N61:N62"/>
    <mergeCell ref="O61:O62"/>
    <mergeCell ref="P61:P62"/>
    <mergeCell ref="O65:O66"/>
    <mergeCell ref="P65:P66"/>
    <mergeCell ref="Q65:Q66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Q67:Q68"/>
    <mergeCell ref="A69:A70"/>
    <mergeCell ref="B69:B70"/>
    <mergeCell ref="C69:C70"/>
    <mergeCell ref="D69:D70"/>
    <mergeCell ref="E69:E70"/>
    <mergeCell ref="F69:F70"/>
    <mergeCell ref="L69:L70"/>
    <mergeCell ref="M69:M70"/>
    <mergeCell ref="N69:N70"/>
    <mergeCell ref="F67:F68"/>
    <mergeCell ref="L67:L68"/>
    <mergeCell ref="M67:M68"/>
    <mergeCell ref="N67:N68"/>
    <mergeCell ref="O67:O68"/>
    <mergeCell ref="P67:P68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A75:A76"/>
    <mergeCell ref="B75:B76"/>
    <mergeCell ref="C75:C76"/>
    <mergeCell ref="D75:D76"/>
    <mergeCell ref="E75:E76"/>
    <mergeCell ref="F75:F76"/>
    <mergeCell ref="I75:I78"/>
    <mergeCell ref="L75:L76"/>
    <mergeCell ref="M75:M76"/>
    <mergeCell ref="F73:F74"/>
    <mergeCell ref="L73:L74"/>
    <mergeCell ref="M73:M74"/>
    <mergeCell ref="N73:N74"/>
    <mergeCell ref="O73:O74"/>
    <mergeCell ref="P73:P74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7:O78"/>
    <mergeCell ref="P77:P78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B31:C32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B79:C80"/>
    <mergeCell ref="B81:C82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M39:N40"/>
    <mergeCell ref="M55:N56"/>
    <mergeCell ref="M71:N72"/>
    <mergeCell ref="M87:N88"/>
    <mergeCell ref="M103:N104"/>
    <mergeCell ref="M15:N16"/>
    <mergeCell ref="M17:N18"/>
    <mergeCell ref="M7:N8"/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view="pageBreakPreview" zoomScaleNormal="100" zoomScaleSheetLayoutView="100" workbookViewId="0"/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 x14ac:dyDescent="0.15">
      <c r="A1" s="186" t="s">
        <v>270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86" t="s">
        <v>70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86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4">
        <v>1</v>
      </c>
      <c r="H4" s="5" t="s">
        <v>71</v>
      </c>
      <c r="I4" s="5" t="s">
        <v>2</v>
      </c>
      <c r="J4" s="5" t="s">
        <v>3</v>
      </c>
      <c r="K4" s="153" t="s">
        <v>4</v>
      </c>
      <c r="L4" s="4" t="s">
        <v>4</v>
      </c>
    </row>
    <row r="5" spans="1:13" ht="12" customHeight="1" x14ac:dyDescent="0.15">
      <c r="A5" s="190">
        <v>1</v>
      </c>
      <c r="B5" s="192">
        <f>VLOOKUP(A5,[1]U12BSL!$B$1:$E$33,2,0)</f>
        <v>3604573</v>
      </c>
      <c r="C5" s="192" t="str">
        <f>VLOOKUP(A5,[1]U12BSL!$B$1:$E$33,3,0)</f>
        <v>海野　優輝</v>
      </c>
      <c r="D5" s="192" t="s">
        <v>5</v>
      </c>
      <c r="E5" s="192" t="str">
        <f>VLOOKUP(A5,[1]U12BSL!$B$1:$E$33,4,0)</f>
        <v>ＣＳＪ</v>
      </c>
      <c r="F5" s="191" t="s">
        <v>237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190"/>
      <c r="B6" s="192"/>
      <c r="C6" s="192"/>
      <c r="D6" s="192"/>
      <c r="E6" s="192"/>
      <c r="F6" s="191"/>
      <c r="G6" s="11"/>
      <c r="H6" s="161"/>
      <c r="I6" s="6"/>
      <c r="J6" s="6"/>
      <c r="K6" s="6"/>
      <c r="L6" s="6"/>
      <c r="M6" s="6"/>
    </row>
    <row r="7" spans="1:13" ht="12" customHeight="1" x14ac:dyDescent="0.15">
      <c r="A7" s="190">
        <v>2</v>
      </c>
      <c r="B7" s="192" t="str">
        <f>VLOOKUP(A7,[1]U12BSL!$B$1:$E$33,2,0)</f>
        <v>Q10</v>
      </c>
      <c r="C7" s="192"/>
      <c r="D7" s="192" t="s">
        <v>14</v>
      </c>
      <c r="E7" s="192"/>
      <c r="F7" s="191" t="s">
        <v>237</v>
      </c>
      <c r="G7" s="14"/>
      <c r="H7" s="162"/>
      <c r="I7" s="6"/>
      <c r="J7" s="6"/>
      <c r="K7" s="6"/>
      <c r="L7" s="6"/>
      <c r="M7" s="6"/>
    </row>
    <row r="8" spans="1:13" ht="12" customHeight="1" x14ac:dyDescent="0.15">
      <c r="A8" s="190"/>
      <c r="B8" s="192"/>
      <c r="C8" s="192"/>
      <c r="D8" s="192"/>
      <c r="E8" s="192"/>
      <c r="F8" s="191"/>
      <c r="G8" s="4"/>
      <c r="H8" s="163"/>
      <c r="I8" s="161"/>
      <c r="J8" s="6"/>
      <c r="K8" s="6"/>
      <c r="L8" s="6"/>
      <c r="M8" s="6"/>
    </row>
    <row r="9" spans="1:13" ht="12" customHeight="1" x14ac:dyDescent="0.15">
      <c r="A9" s="190">
        <v>3</v>
      </c>
      <c r="B9" s="192" t="str">
        <f>VLOOKUP(A9,[1]U12BSL!$B$1:$E$33,2,0)</f>
        <v>Q7</v>
      </c>
      <c r="C9" s="192"/>
      <c r="D9" s="192" t="s">
        <v>136</v>
      </c>
      <c r="E9" s="192"/>
      <c r="F9" s="191" t="s">
        <v>13</v>
      </c>
      <c r="G9" s="10"/>
      <c r="H9" s="163"/>
      <c r="I9" s="162"/>
      <c r="J9" s="6"/>
      <c r="K9" s="6"/>
      <c r="L9" s="6"/>
      <c r="M9" s="6"/>
    </row>
    <row r="10" spans="1:13" ht="12" customHeight="1" x14ac:dyDescent="0.15">
      <c r="A10" s="190"/>
      <c r="B10" s="192"/>
      <c r="C10" s="192"/>
      <c r="D10" s="192"/>
      <c r="E10" s="192"/>
      <c r="F10" s="191"/>
      <c r="G10" s="11"/>
      <c r="H10" s="164"/>
      <c r="I10" s="163"/>
      <c r="J10" s="6"/>
      <c r="K10" s="6"/>
      <c r="L10" s="6"/>
      <c r="M10" s="6"/>
    </row>
    <row r="11" spans="1:13" ht="12" customHeight="1" x14ac:dyDescent="0.15">
      <c r="A11" s="190">
        <v>4</v>
      </c>
      <c r="B11" s="192" t="str">
        <f>VLOOKUP(A11,[1]U12BSL!$B$1:$E$33,2,0)</f>
        <v>Q9</v>
      </c>
      <c r="C11" s="192"/>
      <c r="D11" s="192" t="s">
        <v>136</v>
      </c>
      <c r="E11" s="192"/>
      <c r="F11" s="191" t="s">
        <v>6</v>
      </c>
      <c r="G11" s="14"/>
      <c r="H11" s="6"/>
      <c r="I11" s="163"/>
      <c r="J11" s="6"/>
      <c r="K11" s="6"/>
      <c r="L11" s="6"/>
      <c r="M11" s="6"/>
    </row>
    <row r="12" spans="1:13" ht="12" customHeight="1" x14ac:dyDescent="0.15">
      <c r="A12" s="190"/>
      <c r="B12" s="192"/>
      <c r="C12" s="192"/>
      <c r="D12" s="192"/>
      <c r="E12" s="192"/>
      <c r="F12" s="191"/>
      <c r="G12" s="4"/>
      <c r="H12" s="6"/>
      <c r="I12" s="163"/>
      <c r="J12" s="161"/>
      <c r="K12" s="6"/>
      <c r="L12" s="6"/>
      <c r="M12" s="6"/>
    </row>
    <row r="13" spans="1:13" ht="12" customHeight="1" x14ac:dyDescent="0.15">
      <c r="A13" s="190">
        <v>5</v>
      </c>
      <c r="B13" s="192" t="str">
        <f>VLOOKUP(A13,[1]U12BSL!$B$1:$E$33,2,0)</f>
        <v>Q13</v>
      </c>
      <c r="C13" s="192"/>
      <c r="D13" s="192" t="s">
        <v>93</v>
      </c>
      <c r="E13" s="192"/>
      <c r="F13" s="191" t="s">
        <v>92</v>
      </c>
      <c r="G13" s="10"/>
      <c r="H13" s="6"/>
      <c r="I13" s="163"/>
      <c r="J13" s="162"/>
      <c r="K13" s="6"/>
      <c r="L13" s="6"/>
      <c r="M13" s="6"/>
    </row>
    <row r="14" spans="1:13" ht="12" customHeight="1" x14ac:dyDescent="0.15">
      <c r="A14" s="190"/>
      <c r="B14" s="192"/>
      <c r="C14" s="192"/>
      <c r="D14" s="192"/>
      <c r="E14" s="192"/>
      <c r="F14" s="191"/>
      <c r="G14" s="11"/>
      <c r="H14" s="161"/>
      <c r="I14" s="163"/>
      <c r="J14" s="163"/>
      <c r="K14" s="6"/>
      <c r="L14" s="6"/>
      <c r="M14" s="6"/>
    </row>
    <row r="15" spans="1:13" ht="12" customHeight="1" x14ac:dyDescent="0.15">
      <c r="A15" s="190">
        <v>6</v>
      </c>
      <c r="B15" s="192" t="str">
        <f>VLOOKUP(A15,[1]U12BSL!$B$1:$E$33,2,0)</f>
        <v>Q5</v>
      </c>
      <c r="C15" s="192"/>
      <c r="D15" s="192" t="s">
        <v>14</v>
      </c>
      <c r="E15" s="192"/>
      <c r="F15" s="191" t="s">
        <v>92</v>
      </c>
      <c r="G15" s="14"/>
      <c r="H15" s="6"/>
      <c r="I15" s="165"/>
      <c r="J15" s="163"/>
      <c r="K15" s="6"/>
      <c r="L15" s="6"/>
      <c r="M15" s="6"/>
    </row>
    <row r="16" spans="1:13" ht="12" customHeight="1" x14ac:dyDescent="0.15">
      <c r="A16" s="190"/>
      <c r="B16" s="192"/>
      <c r="C16" s="192"/>
      <c r="D16" s="192"/>
      <c r="E16" s="192"/>
      <c r="F16" s="191"/>
      <c r="G16" s="4"/>
      <c r="H16" s="163"/>
      <c r="I16" s="164"/>
      <c r="J16" s="163"/>
      <c r="K16" s="6"/>
      <c r="L16" s="6"/>
      <c r="M16" s="6"/>
    </row>
    <row r="17" spans="1:13" ht="12" customHeight="1" x14ac:dyDescent="0.15">
      <c r="A17" s="190">
        <v>7</v>
      </c>
      <c r="B17" s="192">
        <f>VLOOKUP(A17,[1]U12BSL!$B$1:$E$33,2,0)</f>
        <v>3604767</v>
      </c>
      <c r="C17" s="192" t="str">
        <f>VLOOKUP(A17,[1]U12BSL!$B$1:$E$33,3,0)</f>
        <v>荒木　銀冴</v>
      </c>
      <c r="D17" s="192" t="s">
        <v>136</v>
      </c>
      <c r="E17" s="192" t="str">
        <f>VLOOKUP(A17,[1]U12BSL!$B$1:$E$33,4,0)</f>
        <v>ＣＳＪ</v>
      </c>
      <c r="F17" s="191" t="s">
        <v>73</v>
      </c>
      <c r="G17" s="10"/>
      <c r="H17" s="163"/>
      <c r="I17" s="6"/>
      <c r="J17" s="163"/>
      <c r="K17" s="6"/>
      <c r="L17" s="6"/>
      <c r="M17" s="6"/>
    </row>
    <row r="18" spans="1:13" ht="12" customHeight="1" x14ac:dyDescent="0.15">
      <c r="A18" s="190"/>
      <c r="B18" s="192"/>
      <c r="C18" s="192"/>
      <c r="D18" s="192"/>
      <c r="E18" s="192"/>
      <c r="F18" s="191"/>
      <c r="G18" s="11"/>
      <c r="H18" s="164"/>
      <c r="I18" s="6"/>
      <c r="J18" s="163"/>
      <c r="K18" s="6"/>
      <c r="L18" s="6"/>
      <c r="M18" s="6"/>
    </row>
    <row r="19" spans="1:13" ht="12" customHeight="1" x14ac:dyDescent="0.15">
      <c r="A19" s="190">
        <v>8</v>
      </c>
      <c r="B19" s="192">
        <f>VLOOKUP(A19,[1]U12BSL!$B$1:$E$33,2,0)</f>
        <v>3604759</v>
      </c>
      <c r="C19" s="192" t="str">
        <f>VLOOKUP(A19,[1]U12BSL!$B$1:$E$33,3,0)</f>
        <v>野武　優希</v>
      </c>
      <c r="D19" s="192" t="s">
        <v>238</v>
      </c>
      <c r="E19" s="192" t="str">
        <f>VLOOKUP(A19,[1]U12BSL!$B$1:$E$33,4,0)</f>
        <v>Ｆｕｎ　ｔｏ　Ｔｅｎｎｉｓ</v>
      </c>
      <c r="F19" s="191" t="s">
        <v>13</v>
      </c>
      <c r="G19" s="14"/>
      <c r="H19" s="6"/>
      <c r="I19" s="6"/>
      <c r="J19" s="163"/>
      <c r="K19" s="6"/>
      <c r="L19" s="6"/>
      <c r="M19" s="6"/>
    </row>
    <row r="20" spans="1:13" ht="12" customHeight="1" x14ac:dyDescent="0.15">
      <c r="A20" s="190"/>
      <c r="B20" s="192"/>
      <c r="C20" s="192"/>
      <c r="D20" s="192"/>
      <c r="E20" s="192"/>
      <c r="F20" s="191"/>
      <c r="G20" s="4"/>
      <c r="H20" s="6"/>
      <c r="I20" s="6"/>
      <c r="J20" s="163"/>
      <c r="K20" s="161"/>
      <c r="L20" s="6"/>
      <c r="M20" s="6"/>
    </row>
    <row r="21" spans="1:13" ht="12" customHeight="1" x14ac:dyDescent="0.15">
      <c r="A21" s="190">
        <v>9</v>
      </c>
      <c r="B21" s="192">
        <f>VLOOKUP(A21,[1]U12BSL!$B$1:$E$33,2,0)</f>
        <v>3604736</v>
      </c>
      <c r="C21" s="192" t="str">
        <f>VLOOKUP(A21,[1]U12BSL!$B$1:$E$33,3,0)</f>
        <v>渡邊　拓野</v>
      </c>
      <c r="D21" s="192" t="s">
        <v>136</v>
      </c>
      <c r="E21" s="192" t="str">
        <f>VLOOKUP(A21,[1]U12BSL!$B$1:$E$33,4,0)</f>
        <v>ＮＪＴＣ</v>
      </c>
      <c r="F21" s="191" t="s">
        <v>54</v>
      </c>
      <c r="G21" s="10"/>
      <c r="H21" s="6"/>
      <c r="I21" s="6"/>
      <c r="J21" s="163"/>
      <c r="K21" s="162"/>
      <c r="L21" s="6"/>
      <c r="M21" s="6"/>
    </row>
    <row r="22" spans="1:13" ht="12" customHeight="1" x14ac:dyDescent="0.15">
      <c r="A22" s="190"/>
      <c r="B22" s="192"/>
      <c r="C22" s="192"/>
      <c r="D22" s="192"/>
      <c r="E22" s="192"/>
      <c r="F22" s="191"/>
      <c r="G22" s="11"/>
      <c r="H22" s="161"/>
      <c r="I22" s="6"/>
      <c r="J22" s="163"/>
      <c r="K22" s="163"/>
      <c r="L22" s="6"/>
      <c r="M22" s="6"/>
    </row>
    <row r="23" spans="1:13" ht="12" customHeight="1" x14ac:dyDescent="0.15">
      <c r="A23" s="190">
        <v>10</v>
      </c>
      <c r="B23" s="192">
        <f>VLOOKUP(A23,[1]U12BSL!$B$1:$E$33,2,0)</f>
        <v>3604797</v>
      </c>
      <c r="C23" s="192" t="str">
        <f>VLOOKUP(A23,[1]U12BSL!$B$1:$E$33,3,0)</f>
        <v>布谷　和樹</v>
      </c>
      <c r="D23" s="192" t="s">
        <v>195</v>
      </c>
      <c r="E23" s="192" t="str">
        <f>VLOOKUP(A23,[1]U12BSL!$B$1:$E$33,4,0)</f>
        <v>ＣＳＪ</v>
      </c>
      <c r="F23" s="191" t="s">
        <v>237</v>
      </c>
      <c r="G23" s="14"/>
      <c r="H23" s="162"/>
      <c r="I23" s="6"/>
      <c r="J23" s="163"/>
      <c r="K23" s="163"/>
      <c r="L23" s="6"/>
      <c r="M23" s="6"/>
    </row>
    <row r="24" spans="1:13" ht="12" customHeight="1" x14ac:dyDescent="0.15">
      <c r="A24" s="190"/>
      <c r="B24" s="192"/>
      <c r="C24" s="192"/>
      <c r="D24" s="192"/>
      <c r="E24" s="192"/>
      <c r="F24" s="191"/>
      <c r="G24" s="4"/>
      <c r="H24" s="163"/>
      <c r="I24" s="161"/>
      <c r="J24" s="163"/>
      <c r="K24" s="163"/>
      <c r="L24" s="6"/>
      <c r="M24" s="6"/>
    </row>
    <row r="25" spans="1:13" ht="12" customHeight="1" x14ac:dyDescent="0.15">
      <c r="A25" s="190">
        <v>11</v>
      </c>
      <c r="B25" s="192" t="str">
        <f>VLOOKUP(A25,[1]U12BSL!$B$1:$E$33,2,0)</f>
        <v>Q8</v>
      </c>
      <c r="C25" s="192"/>
      <c r="D25" s="192" t="s">
        <v>238</v>
      </c>
      <c r="E25" s="192"/>
      <c r="F25" s="191" t="s">
        <v>237</v>
      </c>
      <c r="G25" s="10"/>
      <c r="H25" s="163"/>
      <c r="I25" s="162"/>
      <c r="J25" s="163"/>
      <c r="K25" s="163"/>
      <c r="L25" s="6"/>
      <c r="M25" s="6"/>
    </row>
    <row r="26" spans="1:13" ht="12" customHeight="1" x14ac:dyDescent="0.15">
      <c r="A26" s="190"/>
      <c r="B26" s="192"/>
      <c r="C26" s="192"/>
      <c r="D26" s="192"/>
      <c r="E26" s="192"/>
      <c r="F26" s="191"/>
      <c r="G26" s="11"/>
      <c r="H26" s="164"/>
      <c r="I26" s="163"/>
      <c r="J26" s="163"/>
      <c r="K26" s="163"/>
      <c r="L26" s="6"/>
      <c r="M26" s="6"/>
    </row>
    <row r="27" spans="1:13" ht="12" customHeight="1" x14ac:dyDescent="0.15">
      <c r="A27" s="190">
        <v>12</v>
      </c>
      <c r="B27" s="192">
        <f>VLOOKUP(A27,[1]U12BSL!$B$1:$E$33,2,0)</f>
        <v>3604930</v>
      </c>
      <c r="C27" s="192" t="str">
        <f>VLOOKUP(A27,[1]U12BSL!$B$1:$E$33,3,0)</f>
        <v>西塚　泰斗</v>
      </c>
      <c r="D27" s="192" t="s">
        <v>5</v>
      </c>
      <c r="E27" s="192" t="str">
        <f>VLOOKUP(A27,[1]U12BSL!$B$1:$E$33,4,0)</f>
        <v>守谷ＴＣ</v>
      </c>
      <c r="F27" s="191" t="s">
        <v>6</v>
      </c>
      <c r="G27" s="14"/>
      <c r="H27" s="6"/>
      <c r="I27" s="163"/>
      <c r="J27" s="163"/>
      <c r="K27" s="163"/>
      <c r="L27" s="6"/>
      <c r="M27" s="6"/>
    </row>
    <row r="28" spans="1:13" ht="12" customHeight="1" x14ac:dyDescent="0.15">
      <c r="A28" s="190"/>
      <c r="B28" s="192"/>
      <c r="C28" s="192"/>
      <c r="D28" s="192"/>
      <c r="E28" s="192"/>
      <c r="F28" s="191"/>
      <c r="G28" s="4"/>
      <c r="H28" s="166"/>
      <c r="I28" s="163"/>
      <c r="J28" s="164"/>
      <c r="K28" s="163"/>
      <c r="L28" s="6"/>
      <c r="M28" s="6"/>
    </row>
    <row r="29" spans="1:13" ht="12" customHeight="1" x14ac:dyDescent="0.15">
      <c r="A29" s="190">
        <v>13</v>
      </c>
      <c r="B29" s="192">
        <f>VLOOKUP(A29,[1]U12BSL!$B$1:$E$33,2,0)</f>
        <v>3604875</v>
      </c>
      <c r="C29" s="192" t="str">
        <f>VLOOKUP(A29,[1]U12BSL!$B$1:$E$33,3,0)</f>
        <v>加藤　蒼梧</v>
      </c>
      <c r="D29" s="192" t="s">
        <v>72</v>
      </c>
      <c r="E29" s="192" t="str">
        <f>VLOOKUP(A29,[1]U12BSL!$B$1:$E$33,4,0)</f>
        <v>ＣＳＪ</v>
      </c>
      <c r="F29" s="191" t="s">
        <v>73</v>
      </c>
      <c r="G29" s="10"/>
      <c r="H29" s="6"/>
      <c r="I29" s="163"/>
      <c r="J29" s="6"/>
      <c r="K29" s="163"/>
      <c r="L29" s="6"/>
      <c r="M29" s="6"/>
    </row>
    <row r="30" spans="1:13" ht="12" customHeight="1" x14ac:dyDescent="0.15">
      <c r="A30" s="190"/>
      <c r="B30" s="192"/>
      <c r="C30" s="192"/>
      <c r="D30" s="192"/>
      <c r="E30" s="192"/>
      <c r="F30" s="191"/>
      <c r="G30" s="11"/>
      <c r="H30" s="161"/>
      <c r="I30" s="163"/>
      <c r="J30" s="6"/>
      <c r="K30" s="163"/>
      <c r="L30" s="6"/>
      <c r="M30" s="6"/>
    </row>
    <row r="31" spans="1:13" ht="12" customHeight="1" x14ac:dyDescent="0.15">
      <c r="A31" s="190">
        <v>14</v>
      </c>
      <c r="B31" s="192" t="str">
        <f>VLOOKUP(A31,[1]U12BSL!$B$1:$E$33,2,0)</f>
        <v>Q11</v>
      </c>
      <c r="C31" s="192"/>
      <c r="D31" s="192" t="s">
        <v>72</v>
      </c>
      <c r="E31" s="192"/>
      <c r="F31" s="191" t="s">
        <v>73</v>
      </c>
      <c r="G31" s="14"/>
      <c r="H31" s="6"/>
      <c r="I31" s="165"/>
      <c r="J31" s="6"/>
      <c r="K31" s="163"/>
      <c r="L31" s="6"/>
      <c r="M31" s="6"/>
    </row>
    <row r="32" spans="1:13" ht="12" customHeight="1" x14ac:dyDescent="0.15">
      <c r="A32" s="190"/>
      <c r="B32" s="192"/>
      <c r="C32" s="192"/>
      <c r="D32" s="192"/>
      <c r="E32" s="192"/>
      <c r="F32" s="191"/>
      <c r="G32" s="4"/>
      <c r="H32" s="163"/>
      <c r="I32" s="164"/>
      <c r="J32" s="6"/>
      <c r="K32" s="163"/>
      <c r="L32" s="6"/>
      <c r="M32" s="6"/>
    </row>
    <row r="33" spans="1:13" ht="12" customHeight="1" x14ac:dyDescent="0.15">
      <c r="A33" s="190">
        <v>15</v>
      </c>
      <c r="B33" s="192" t="str">
        <f>VLOOKUP(A33,[1]U12BSL!$B$1:$E$33,2,0)</f>
        <v>Q12</v>
      </c>
      <c r="C33" s="192"/>
      <c r="D33" s="192" t="s">
        <v>72</v>
      </c>
      <c r="E33" s="192"/>
      <c r="F33" s="191" t="s">
        <v>73</v>
      </c>
      <c r="G33" s="10"/>
      <c r="H33" s="163"/>
      <c r="I33" s="6"/>
      <c r="J33" s="6"/>
      <c r="K33" s="163"/>
      <c r="L33" s="6"/>
      <c r="M33" s="6"/>
    </row>
    <row r="34" spans="1:13" ht="12" customHeight="1" x14ac:dyDescent="0.15">
      <c r="A34" s="190"/>
      <c r="B34" s="192"/>
      <c r="C34" s="192"/>
      <c r="D34" s="192"/>
      <c r="E34" s="192"/>
      <c r="F34" s="191"/>
      <c r="G34" s="11"/>
      <c r="H34" s="164"/>
      <c r="I34" s="6"/>
      <c r="J34" s="6"/>
      <c r="K34" s="163"/>
      <c r="L34" s="6"/>
      <c r="M34" s="6"/>
    </row>
    <row r="35" spans="1:13" ht="12" customHeight="1" x14ac:dyDescent="0.15">
      <c r="A35" s="190">
        <v>16</v>
      </c>
      <c r="B35" s="192">
        <f>VLOOKUP(A35,[1]U12BSL!$B$1:$E$33,2,0)</f>
        <v>3604569</v>
      </c>
      <c r="C35" s="192" t="str">
        <f>VLOOKUP(A35,[1]U12BSL!$B$1:$E$33,3,0)</f>
        <v>川村　日冴</v>
      </c>
      <c r="D35" s="192" t="s">
        <v>195</v>
      </c>
      <c r="E35" s="192" t="str">
        <f>VLOOKUP(A35,[1]U12BSL!$B$1:$E$33,4,0)</f>
        <v>Ｆｕｎ　ｔｏ　Ｔｅｎｎｉｓ</v>
      </c>
      <c r="F35" s="191" t="s">
        <v>239</v>
      </c>
      <c r="G35" s="14"/>
      <c r="H35" s="6"/>
      <c r="I35" s="6"/>
      <c r="J35" s="6"/>
      <c r="K35" s="163"/>
      <c r="L35" s="6"/>
      <c r="M35" s="6"/>
    </row>
    <row r="36" spans="1:13" ht="12" customHeight="1" x14ac:dyDescent="0.15">
      <c r="A36" s="190"/>
      <c r="B36" s="192"/>
      <c r="C36" s="192"/>
      <c r="D36" s="192"/>
      <c r="E36" s="192"/>
      <c r="F36" s="191"/>
      <c r="G36" s="4"/>
      <c r="H36" s="6"/>
      <c r="I36" s="6"/>
      <c r="J36" s="6"/>
      <c r="K36" s="163"/>
      <c r="L36" s="161"/>
      <c r="M36" s="6"/>
    </row>
    <row r="37" spans="1:13" ht="12" customHeight="1" x14ac:dyDescent="0.15">
      <c r="A37" s="190">
        <v>17</v>
      </c>
      <c r="B37" s="192">
        <f>VLOOKUP(A37,[1]U12BSL!$B$1:$E$33,2,0)</f>
        <v>3604811</v>
      </c>
      <c r="C37" s="192" t="str">
        <f>VLOOKUP(A37,[1]U12BSL!$B$1:$E$33,3,0)</f>
        <v>窪田　悠希</v>
      </c>
      <c r="D37" s="192" t="s">
        <v>84</v>
      </c>
      <c r="E37" s="192" t="str">
        <f>VLOOKUP(A37,[1]U12BSL!$B$1:$E$33,4,0)</f>
        <v>ＣＳＪ</v>
      </c>
      <c r="F37" s="191" t="s">
        <v>171</v>
      </c>
      <c r="G37" s="10"/>
      <c r="H37" s="6"/>
      <c r="I37" s="6"/>
      <c r="J37" s="6"/>
      <c r="K37" s="163"/>
      <c r="L37" s="167"/>
      <c r="M37" s="168"/>
    </row>
    <row r="38" spans="1:13" ht="12" customHeight="1" x14ac:dyDescent="0.15">
      <c r="A38" s="190"/>
      <c r="B38" s="192"/>
      <c r="C38" s="192"/>
      <c r="D38" s="192"/>
      <c r="E38" s="192"/>
      <c r="F38" s="191"/>
      <c r="G38" s="11"/>
      <c r="H38" s="161"/>
      <c r="I38" s="6"/>
      <c r="J38" s="6"/>
      <c r="K38" s="163"/>
      <c r="L38" s="168"/>
      <c r="M38" s="168"/>
    </row>
    <row r="39" spans="1:13" ht="12" customHeight="1" x14ac:dyDescent="0.15">
      <c r="A39" s="190">
        <v>18</v>
      </c>
      <c r="B39" s="192" t="str">
        <f>VLOOKUP(A39,[1]U12BSL!$B$1:$E$33,2,0)</f>
        <v>Q6</v>
      </c>
      <c r="C39" s="192"/>
      <c r="D39" s="192" t="s">
        <v>72</v>
      </c>
      <c r="E39" s="192"/>
      <c r="F39" s="191" t="s">
        <v>73</v>
      </c>
      <c r="G39" s="14"/>
      <c r="H39" s="162"/>
      <c r="I39" s="6"/>
      <c r="J39" s="6"/>
      <c r="K39" s="163"/>
      <c r="L39" s="168"/>
      <c r="M39" s="168"/>
    </row>
    <row r="40" spans="1:13" ht="12" customHeight="1" x14ac:dyDescent="0.15">
      <c r="A40" s="190"/>
      <c r="B40" s="192"/>
      <c r="C40" s="192"/>
      <c r="D40" s="192"/>
      <c r="E40" s="192"/>
      <c r="F40" s="191"/>
      <c r="G40" s="4"/>
      <c r="H40" s="163"/>
      <c r="I40" s="161"/>
      <c r="J40" s="6"/>
      <c r="K40" s="163"/>
      <c r="L40" s="168"/>
      <c r="M40" s="168"/>
    </row>
    <row r="41" spans="1:13" ht="12" customHeight="1" x14ac:dyDescent="0.15">
      <c r="A41" s="190">
        <v>19</v>
      </c>
      <c r="B41" s="192">
        <f>VLOOKUP(A41,[1]U12BSL!$B$1:$E$33,2,0)</f>
        <v>3604814</v>
      </c>
      <c r="C41" s="192" t="str">
        <f>VLOOKUP(A41,[1]U12BSL!$B$1:$E$33,3,0)</f>
        <v>原　令恩</v>
      </c>
      <c r="D41" s="192" t="s">
        <v>238</v>
      </c>
      <c r="E41" s="192" t="str">
        <f>VLOOKUP(A41,[1]U12BSL!$B$1:$E$33,4,0)</f>
        <v>Ｔ－１</v>
      </c>
      <c r="F41" s="191" t="s">
        <v>171</v>
      </c>
      <c r="G41" s="10"/>
      <c r="H41" s="163"/>
      <c r="I41" s="162"/>
      <c r="J41" s="6"/>
      <c r="K41" s="163"/>
      <c r="L41" s="168"/>
      <c r="M41" s="168"/>
    </row>
    <row r="42" spans="1:13" ht="12" customHeight="1" x14ac:dyDescent="0.15">
      <c r="A42" s="190"/>
      <c r="B42" s="192"/>
      <c r="C42" s="192"/>
      <c r="D42" s="192"/>
      <c r="E42" s="192"/>
      <c r="F42" s="191"/>
      <c r="G42" s="11"/>
      <c r="H42" s="164"/>
      <c r="I42" s="163"/>
      <c r="J42" s="6"/>
      <c r="K42" s="163"/>
      <c r="L42" s="168"/>
      <c r="M42" s="168"/>
    </row>
    <row r="43" spans="1:13" ht="12" customHeight="1" x14ac:dyDescent="0.15">
      <c r="A43" s="190">
        <v>20</v>
      </c>
      <c r="B43" s="192">
        <f>VLOOKUP(A43,[1]U12BSL!$B$1:$E$33,2,0)</f>
        <v>3604718</v>
      </c>
      <c r="C43" s="192" t="str">
        <f>VLOOKUP(A43,[1]U12BSL!$B$1:$E$33,3,0)</f>
        <v>清原　駿介</v>
      </c>
      <c r="D43" s="192" t="s">
        <v>72</v>
      </c>
      <c r="E43" s="192" t="str">
        <f>VLOOKUP(A43,[1]U12BSL!$B$1:$E$33,4,0)</f>
        <v>ＫＣＪＴＡ</v>
      </c>
      <c r="F43" s="191" t="s">
        <v>240</v>
      </c>
      <c r="G43" s="14"/>
      <c r="H43" s="6"/>
      <c r="I43" s="163"/>
      <c r="J43" s="6"/>
      <c r="K43" s="163"/>
      <c r="L43" s="168"/>
      <c r="M43" s="168"/>
    </row>
    <row r="44" spans="1:13" ht="12" customHeight="1" x14ac:dyDescent="0.15">
      <c r="A44" s="190"/>
      <c r="B44" s="192"/>
      <c r="C44" s="192"/>
      <c r="D44" s="192"/>
      <c r="E44" s="192"/>
      <c r="F44" s="191"/>
      <c r="G44" s="4"/>
      <c r="H44" s="166"/>
      <c r="I44" s="163"/>
      <c r="J44" s="161"/>
      <c r="K44" s="163"/>
      <c r="L44" s="168"/>
      <c r="M44" s="168"/>
    </row>
    <row r="45" spans="1:13" ht="12" customHeight="1" x14ac:dyDescent="0.15">
      <c r="A45" s="190">
        <v>21</v>
      </c>
      <c r="B45" s="192" t="str">
        <f>VLOOKUP(A45,[1]U12BSL!$B$1:$E$33,2,0)</f>
        <v>Q4</v>
      </c>
      <c r="C45" s="192"/>
      <c r="D45" s="192" t="s">
        <v>136</v>
      </c>
      <c r="E45" s="192"/>
      <c r="F45" s="191" t="s">
        <v>73</v>
      </c>
      <c r="G45" s="10"/>
      <c r="H45" s="6"/>
      <c r="I45" s="163"/>
      <c r="J45" s="162"/>
      <c r="K45" s="163"/>
      <c r="L45" s="168"/>
      <c r="M45" s="168"/>
    </row>
    <row r="46" spans="1:13" ht="12" customHeight="1" x14ac:dyDescent="0.15">
      <c r="A46" s="190"/>
      <c r="B46" s="192"/>
      <c r="C46" s="192"/>
      <c r="D46" s="192"/>
      <c r="E46" s="192"/>
      <c r="F46" s="191"/>
      <c r="G46" s="11"/>
      <c r="H46" s="161"/>
      <c r="I46" s="163"/>
      <c r="J46" s="163"/>
      <c r="K46" s="163"/>
      <c r="L46" s="168"/>
      <c r="M46" s="168"/>
    </row>
    <row r="47" spans="1:13" ht="12" customHeight="1" x14ac:dyDescent="0.15">
      <c r="A47" s="190">
        <v>22</v>
      </c>
      <c r="B47" s="192" t="str">
        <f>VLOOKUP(A47,[1]U12BSL!$B$1:$E$33,2,0)</f>
        <v>Q3</v>
      </c>
      <c r="C47" s="192"/>
      <c r="D47" s="192" t="s">
        <v>238</v>
      </c>
      <c r="E47" s="192"/>
      <c r="F47" s="191" t="s">
        <v>73</v>
      </c>
      <c r="G47" s="14"/>
      <c r="H47" s="6"/>
      <c r="I47" s="165"/>
      <c r="J47" s="163"/>
      <c r="K47" s="163"/>
      <c r="L47" s="168"/>
      <c r="M47" s="168"/>
    </row>
    <row r="48" spans="1:13" ht="12" customHeight="1" x14ac:dyDescent="0.15">
      <c r="A48" s="190"/>
      <c r="B48" s="192"/>
      <c r="C48" s="192"/>
      <c r="D48" s="192"/>
      <c r="E48" s="192"/>
      <c r="F48" s="191"/>
      <c r="G48" s="4"/>
      <c r="H48" s="163"/>
      <c r="I48" s="164"/>
      <c r="J48" s="163"/>
      <c r="K48" s="163"/>
      <c r="L48" s="168"/>
      <c r="M48" s="168"/>
    </row>
    <row r="49" spans="1:13" ht="12" customHeight="1" x14ac:dyDescent="0.15">
      <c r="A49" s="190">
        <v>23</v>
      </c>
      <c r="B49" s="192">
        <f>VLOOKUP(A49,[1]U12BSL!$B$1:$E$33,2,0)</f>
        <v>3604742</v>
      </c>
      <c r="C49" s="192" t="str">
        <f>VLOOKUP(A49,[1]U12BSL!$B$1:$E$33,3,0)</f>
        <v>福谷　優斗</v>
      </c>
      <c r="D49" s="192" t="s">
        <v>241</v>
      </c>
      <c r="E49" s="192" t="str">
        <f>VLOOKUP(A49,[1]U12BSL!$B$1:$E$33,4,0)</f>
        <v>ＮＪＴＣ</v>
      </c>
      <c r="F49" s="191" t="s">
        <v>240</v>
      </c>
      <c r="G49" s="10"/>
      <c r="H49" s="163"/>
      <c r="I49" s="6"/>
      <c r="J49" s="163"/>
      <c r="K49" s="163"/>
      <c r="L49" s="168"/>
      <c r="M49" s="168"/>
    </row>
    <row r="50" spans="1:13" ht="12" customHeight="1" x14ac:dyDescent="0.15">
      <c r="A50" s="190"/>
      <c r="B50" s="192"/>
      <c r="C50" s="192"/>
      <c r="D50" s="192"/>
      <c r="E50" s="192"/>
      <c r="F50" s="191"/>
      <c r="G50" s="11"/>
      <c r="H50" s="164"/>
      <c r="I50" s="6"/>
      <c r="J50" s="163"/>
      <c r="K50" s="163"/>
      <c r="L50" s="168"/>
      <c r="M50" s="168"/>
    </row>
    <row r="51" spans="1:13" ht="12" customHeight="1" x14ac:dyDescent="0.15">
      <c r="A51" s="190">
        <v>24</v>
      </c>
      <c r="B51" s="192">
        <f>VLOOKUP(A51,[1]U12BSL!$B$1:$E$33,2,0)</f>
        <v>3604670</v>
      </c>
      <c r="C51" s="192" t="str">
        <f>VLOOKUP(A51,[1]U12BSL!$B$1:$E$33,3,0)</f>
        <v>長谷川　拓</v>
      </c>
      <c r="D51" s="192" t="s">
        <v>136</v>
      </c>
      <c r="E51" s="192" t="str">
        <f>VLOOKUP(A51,[1]U12BSL!$B$1:$E$33,4,0)</f>
        <v>ＮＪＴＣ</v>
      </c>
      <c r="F51" s="191" t="s">
        <v>6</v>
      </c>
      <c r="G51" s="14"/>
      <c r="H51" s="6"/>
      <c r="I51" s="6"/>
      <c r="J51" s="163"/>
      <c r="K51" s="163"/>
      <c r="L51" s="168"/>
      <c r="M51" s="168"/>
    </row>
    <row r="52" spans="1:13" ht="12" customHeight="1" x14ac:dyDescent="0.15">
      <c r="A52" s="190"/>
      <c r="B52" s="192"/>
      <c r="C52" s="192"/>
      <c r="D52" s="192"/>
      <c r="E52" s="192"/>
      <c r="F52" s="191"/>
      <c r="G52" s="4"/>
      <c r="H52" s="6"/>
      <c r="I52" s="6"/>
      <c r="J52" s="163"/>
      <c r="K52" s="164"/>
      <c r="L52" s="168"/>
      <c r="M52" s="168"/>
    </row>
    <row r="53" spans="1:13" ht="12" customHeight="1" x14ac:dyDescent="0.15">
      <c r="A53" s="190">
        <v>25</v>
      </c>
      <c r="B53" s="192">
        <f>VLOOKUP(A53,[1]U12BSL!$B$1:$E$33,2,0)</f>
        <v>3604895</v>
      </c>
      <c r="C53" s="192" t="str">
        <f>VLOOKUP(A53,[1]U12BSL!$B$1:$E$33,3,0)</f>
        <v>横戸　仁</v>
      </c>
      <c r="D53" s="192" t="s">
        <v>242</v>
      </c>
      <c r="E53" s="192" t="str">
        <f>VLOOKUP(A53,[1]U12BSL!$B$1:$E$33,4,0)</f>
        <v>ＫＣＪＴＡ</v>
      </c>
      <c r="F53" s="191" t="s">
        <v>6</v>
      </c>
      <c r="G53" s="10"/>
      <c r="H53" s="6"/>
      <c r="I53" s="6"/>
      <c r="J53" s="163"/>
      <c r="K53" s="6"/>
      <c r="L53" s="168"/>
      <c r="M53" s="168"/>
    </row>
    <row r="54" spans="1:13" ht="12" customHeight="1" x14ac:dyDescent="0.15">
      <c r="A54" s="190"/>
      <c r="B54" s="192"/>
      <c r="C54" s="192"/>
      <c r="D54" s="192"/>
      <c r="E54" s="192"/>
      <c r="F54" s="191"/>
      <c r="G54" s="11"/>
      <c r="H54" s="161"/>
      <c r="I54" s="6"/>
      <c r="J54" s="163"/>
      <c r="K54" s="6"/>
      <c r="L54" s="168"/>
      <c r="M54" s="168"/>
    </row>
    <row r="55" spans="1:13" ht="12" customHeight="1" x14ac:dyDescent="0.15">
      <c r="A55" s="190">
        <v>26</v>
      </c>
      <c r="B55" s="192" t="str">
        <f>VLOOKUP(A55,[1]U12BSL!$B$1:$E$33,2,0)</f>
        <v>Q1</v>
      </c>
      <c r="C55" s="192"/>
      <c r="D55" s="192" t="s">
        <v>242</v>
      </c>
      <c r="E55" s="192"/>
      <c r="F55" s="191" t="s">
        <v>6</v>
      </c>
      <c r="G55" s="14"/>
      <c r="H55" s="162"/>
      <c r="I55" s="6"/>
      <c r="J55" s="163"/>
      <c r="K55" s="6"/>
      <c r="L55" s="168"/>
      <c r="M55" s="168"/>
    </row>
    <row r="56" spans="1:13" ht="12" customHeight="1" x14ac:dyDescent="0.15">
      <c r="A56" s="190"/>
      <c r="B56" s="192"/>
      <c r="C56" s="192"/>
      <c r="D56" s="192"/>
      <c r="E56" s="192"/>
      <c r="F56" s="191"/>
      <c r="G56" s="4"/>
      <c r="H56" s="163"/>
      <c r="I56" s="161"/>
      <c r="J56" s="163"/>
      <c r="K56" s="6"/>
      <c r="L56" s="168"/>
      <c r="M56" s="168"/>
    </row>
    <row r="57" spans="1:13" ht="12" customHeight="1" x14ac:dyDescent="0.15">
      <c r="A57" s="190">
        <v>27</v>
      </c>
      <c r="B57" s="192">
        <f>VLOOKUP(A57,[1]U12BSL!$B$1:$E$33,2,0)</f>
        <v>3604750</v>
      </c>
      <c r="C57" s="192" t="str">
        <f>VLOOKUP(A57,[1]U12BSL!$B$1:$E$33,3,0)</f>
        <v>黛　志温</v>
      </c>
      <c r="D57" s="192" t="s">
        <v>241</v>
      </c>
      <c r="E57" s="192" t="str">
        <f>VLOOKUP(A57,[1]U12BSL!$B$1:$E$33,4,0)</f>
        <v>ＮＪＴＣ</v>
      </c>
      <c r="F57" s="191" t="s">
        <v>239</v>
      </c>
      <c r="G57" s="10"/>
      <c r="H57" s="163"/>
      <c r="I57" s="162"/>
      <c r="J57" s="163"/>
      <c r="K57" s="6"/>
      <c r="L57" s="168"/>
      <c r="M57" s="168"/>
    </row>
    <row r="58" spans="1:13" ht="12" customHeight="1" x14ac:dyDescent="0.15">
      <c r="A58" s="190"/>
      <c r="B58" s="192"/>
      <c r="C58" s="192"/>
      <c r="D58" s="192"/>
      <c r="E58" s="192"/>
      <c r="F58" s="191"/>
      <c r="G58" s="11"/>
      <c r="H58" s="164"/>
      <c r="I58" s="163"/>
      <c r="J58" s="163"/>
      <c r="K58" s="6"/>
      <c r="L58" s="168"/>
      <c r="M58" s="168"/>
    </row>
    <row r="59" spans="1:13" ht="12" customHeight="1" x14ac:dyDescent="0.15">
      <c r="A59" s="190">
        <v>28</v>
      </c>
      <c r="B59" s="192">
        <f>VLOOKUP(A59,[1]U12BSL!$B$1:$E$33,2,0)</f>
        <v>3604825</v>
      </c>
      <c r="C59" s="192" t="str">
        <f>VLOOKUP(A59,[1]U12BSL!$B$1:$E$33,3,0)</f>
        <v>並木　友哉</v>
      </c>
      <c r="D59" s="192" t="s">
        <v>243</v>
      </c>
      <c r="E59" s="192" t="str">
        <f>VLOOKUP(A59,[1]U12BSL!$B$1:$E$33,4,0)</f>
        <v>マス・ガイアＴＣ</v>
      </c>
      <c r="F59" s="191" t="s">
        <v>83</v>
      </c>
      <c r="G59" s="14"/>
      <c r="H59" s="6"/>
      <c r="I59" s="163"/>
      <c r="J59" s="163"/>
      <c r="K59" s="6"/>
      <c r="L59" s="168"/>
      <c r="M59" s="168"/>
    </row>
    <row r="60" spans="1:13" ht="12" customHeight="1" x14ac:dyDescent="0.15">
      <c r="A60" s="190"/>
      <c r="B60" s="192"/>
      <c r="C60" s="192"/>
      <c r="D60" s="192"/>
      <c r="E60" s="192"/>
      <c r="F60" s="191"/>
      <c r="G60" s="4"/>
      <c r="H60" s="166"/>
      <c r="I60" s="163"/>
      <c r="J60" s="164"/>
      <c r="K60" s="6"/>
      <c r="L60" s="168"/>
      <c r="M60" s="168"/>
    </row>
    <row r="61" spans="1:13" ht="12" customHeight="1" x14ac:dyDescent="0.15">
      <c r="A61" s="190">
        <v>29</v>
      </c>
      <c r="B61" s="192">
        <f>VLOOKUP(A61,[1]U12BSL!$B$1:$E$33,2,0)</f>
        <v>3604772</v>
      </c>
      <c r="C61" s="192" t="str">
        <f>VLOOKUP(A61,[1]U12BSL!$B$1:$E$33,3,0)</f>
        <v>伊本　和樹</v>
      </c>
      <c r="D61" s="192" t="s">
        <v>238</v>
      </c>
      <c r="E61" s="192" t="str">
        <f>VLOOKUP(A61,[1]U12BSL!$B$1:$E$33,4,0)</f>
        <v>マス・ガイアＴＣ</v>
      </c>
      <c r="F61" s="191" t="s">
        <v>13</v>
      </c>
      <c r="G61" s="10"/>
      <c r="H61" s="6"/>
      <c r="I61" s="163"/>
      <c r="J61" s="6"/>
      <c r="K61" s="6"/>
      <c r="L61" s="168"/>
      <c r="M61" s="168"/>
    </row>
    <row r="62" spans="1:13" ht="12" customHeight="1" x14ac:dyDescent="0.15">
      <c r="A62" s="190"/>
      <c r="B62" s="192"/>
      <c r="C62" s="192"/>
      <c r="D62" s="192"/>
      <c r="E62" s="192"/>
      <c r="F62" s="191"/>
      <c r="G62" s="11"/>
      <c r="H62" s="161"/>
      <c r="I62" s="163"/>
      <c r="J62" s="6"/>
      <c r="K62" s="6"/>
      <c r="L62" s="168"/>
      <c r="M62" s="168"/>
    </row>
    <row r="63" spans="1:13" ht="12" customHeight="1" x14ac:dyDescent="0.15">
      <c r="A63" s="190">
        <v>30</v>
      </c>
      <c r="B63" s="192" t="str">
        <f>VLOOKUP(A63,[1]U12BSL!$B$1:$E$33,2,0)</f>
        <v>Q2</v>
      </c>
      <c r="C63" s="192"/>
      <c r="D63" s="192" t="s">
        <v>72</v>
      </c>
      <c r="E63" s="192"/>
      <c r="F63" s="191" t="s">
        <v>13</v>
      </c>
      <c r="G63" s="14"/>
      <c r="H63" s="6"/>
      <c r="I63" s="165"/>
      <c r="J63" s="6"/>
      <c r="K63" s="6"/>
      <c r="L63" s="168"/>
      <c r="M63" s="168"/>
    </row>
    <row r="64" spans="1:13" ht="12" customHeight="1" x14ac:dyDescent="0.15">
      <c r="A64" s="190"/>
      <c r="B64" s="192"/>
      <c r="C64" s="192"/>
      <c r="D64" s="192"/>
      <c r="E64" s="192"/>
      <c r="F64" s="191"/>
      <c r="G64" s="4"/>
      <c r="H64" s="163"/>
      <c r="I64" s="164"/>
      <c r="J64" s="6"/>
      <c r="K64" s="6"/>
      <c r="L64" s="168"/>
      <c r="M64" s="168"/>
    </row>
    <row r="65" spans="1:13" ht="12" customHeight="1" x14ac:dyDescent="0.15">
      <c r="A65" s="190">
        <v>31</v>
      </c>
      <c r="B65" s="192">
        <f>VLOOKUP(A65,[1]U12BSL!$B$1:$E$33,2,0)</f>
        <v>3604771</v>
      </c>
      <c r="C65" s="192" t="str">
        <f>VLOOKUP(A65,[1]U12BSL!$B$1:$E$33,3,0)</f>
        <v>瀧﨑　悠生</v>
      </c>
      <c r="D65" s="192" t="s">
        <v>79</v>
      </c>
      <c r="E65" s="192" t="str">
        <f>VLOOKUP(A65,[1]U12BSL!$B$1:$E$33,4,0)</f>
        <v>ＫＣＪＴＡ</v>
      </c>
      <c r="F65" s="191" t="s">
        <v>73</v>
      </c>
      <c r="G65" s="10"/>
      <c r="H65" s="163"/>
      <c r="I65" s="6"/>
      <c r="J65" s="6"/>
      <c r="K65" s="6"/>
      <c r="L65" s="168"/>
      <c r="M65" s="168"/>
    </row>
    <row r="66" spans="1:13" ht="12" customHeight="1" x14ac:dyDescent="0.15">
      <c r="A66" s="190"/>
      <c r="B66" s="192"/>
      <c r="C66" s="192"/>
      <c r="D66" s="192"/>
      <c r="E66" s="192"/>
      <c r="F66" s="191"/>
      <c r="G66" s="11"/>
      <c r="H66" s="164"/>
      <c r="I66" s="6"/>
      <c r="J66" s="6"/>
      <c r="K66" s="6"/>
      <c r="L66" s="168"/>
      <c r="M66" s="168"/>
    </row>
    <row r="67" spans="1:13" ht="12" customHeight="1" x14ac:dyDescent="0.15">
      <c r="A67" s="190">
        <v>32</v>
      </c>
      <c r="B67" s="192">
        <f>VLOOKUP(A67,[1]U12BSL!$B$1:$E$33,2,0)</f>
        <v>3604706</v>
      </c>
      <c r="C67" s="192" t="str">
        <f>VLOOKUP(A67,[1]U12BSL!$B$1:$E$33,3,0)</f>
        <v>佐々木　智哉</v>
      </c>
      <c r="D67" s="192" t="s">
        <v>244</v>
      </c>
      <c r="E67" s="192" t="str">
        <f>VLOOKUP(A67,[1]U12BSL!$B$1:$E$33,4,0)</f>
        <v>ＳＴＴ</v>
      </c>
      <c r="F67" s="191" t="s">
        <v>54</v>
      </c>
      <c r="G67" s="14"/>
      <c r="H67" s="6"/>
      <c r="I67" s="6"/>
      <c r="J67" s="6"/>
      <c r="K67" s="6"/>
      <c r="L67" s="168"/>
      <c r="M67" s="168"/>
    </row>
    <row r="68" spans="1:13" ht="12" customHeight="1" x14ac:dyDescent="0.15">
      <c r="A68" s="190"/>
      <c r="B68" s="192"/>
      <c r="C68" s="192"/>
      <c r="D68" s="192"/>
      <c r="E68" s="192"/>
      <c r="F68" s="191"/>
      <c r="G68" s="4"/>
      <c r="H68" s="4"/>
      <c r="I68" s="4"/>
      <c r="J68" s="4"/>
      <c r="K68" s="4"/>
      <c r="L68" s="21"/>
      <c r="M68" s="21"/>
    </row>
    <row r="69" spans="1:13" x14ac:dyDescent="0.15">
      <c r="M69" s="23"/>
    </row>
    <row r="70" spans="1:13" x14ac:dyDescent="0.15">
      <c r="M70" s="23"/>
    </row>
    <row r="71" spans="1:13" x14ac:dyDescent="0.15">
      <c r="M71" s="23"/>
    </row>
    <row r="72" spans="1:13" x14ac:dyDescent="0.15">
      <c r="M72" s="23"/>
    </row>
    <row r="73" spans="1:13" x14ac:dyDescent="0.15">
      <c r="M73" s="23"/>
    </row>
    <row r="74" spans="1:13" x14ac:dyDescent="0.15">
      <c r="M74" s="23"/>
    </row>
    <row r="75" spans="1:13" x14ac:dyDescent="0.15">
      <c r="M75" s="23"/>
    </row>
    <row r="76" spans="1:13" x14ac:dyDescent="0.15">
      <c r="M76" s="23"/>
    </row>
    <row r="77" spans="1:13" x14ac:dyDescent="0.15">
      <c r="M77" s="23"/>
    </row>
  </sheetData>
  <mergeCells count="179"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  <mergeCell ref="A11:A12"/>
    <mergeCell ref="D11:D12"/>
    <mergeCell ref="E11:E12"/>
    <mergeCell ref="F11:F12"/>
    <mergeCell ref="B11:C12"/>
    <mergeCell ref="A9:A10"/>
    <mergeCell ref="D9:D10"/>
    <mergeCell ref="E9:E10"/>
    <mergeCell ref="F9:F10"/>
    <mergeCell ref="B9:C10"/>
    <mergeCell ref="A15:A16"/>
    <mergeCell ref="D15:D16"/>
    <mergeCell ref="E15:E16"/>
    <mergeCell ref="F15:F16"/>
    <mergeCell ref="B15:C16"/>
    <mergeCell ref="A13:A14"/>
    <mergeCell ref="D13:D14"/>
    <mergeCell ref="E13:E14"/>
    <mergeCell ref="F13:F14"/>
    <mergeCell ref="B13:C14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31:A32"/>
    <mergeCell ref="D31:D32"/>
    <mergeCell ref="E31:E32"/>
    <mergeCell ref="F31:F32"/>
    <mergeCell ref="B31:C32"/>
    <mergeCell ref="A29:A30"/>
    <mergeCell ref="B29:B30"/>
    <mergeCell ref="C29:C30"/>
    <mergeCell ref="D29:D30"/>
    <mergeCell ref="E29:E30"/>
    <mergeCell ref="F29:F3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47:A48"/>
    <mergeCell ref="D47:D48"/>
    <mergeCell ref="E47:E48"/>
    <mergeCell ref="F47:F48"/>
    <mergeCell ref="B47:C48"/>
    <mergeCell ref="A45:A46"/>
    <mergeCell ref="D45:D46"/>
    <mergeCell ref="E45:E46"/>
    <mergeCell ref="F45:F46"/>
    <mergeCell ref="B45:C4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3:A64"/>
    <mergeCell ref="D63:D64"/>
    <mergeCell ref="E63:E64"/>
    <mergeCell ref="F63:F64"/>
    <mergeCell ref="B63:C64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/>
  </sheetViews>
  <sheetFormatPr defaultRowHeight="13.5" x14ac:dyDescent="0.1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8" width="8.5" style="27" customWidth="1"/>
    <col min="9" max="9" width="8.5" style="32" customWidth="1"/>
    <col min="10" max="15" width="5" style="54" customWidth="1"/>
    <col min="16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7.25" x14ac:dyDescent="0.15">
      <c r="A1" s="188" t="s">
        <v>269</v>
      </c>
      <c r="B1" s="81"/>
      <c r="C1" s="79"/>
      <c r="D1" s="79"/>
      <c r="E1" s="79"/>
      <c r="F1" s="82"/>
    </row>
    <row r="2" spans="1:12" ht="17.25" x14ac:dyDescent="0.15">
      <c r="A2" s="188" t="s">
        <v>76</v>
      </c>
      <c r="B2" s="81"/>
      <c r="C2" s="79"/>
      <c r="D2" s="79"/>
      <c r="E2" s="79"/>
    </row>
    <row r="3" spans="1:12" ht="17.25" x14ac:dyDescent="0.15">
      <c r="A3" s="188"/>
      <c r="B3" s="81"/>
      <c r="C3" s="79"/>
      <c r="D3" s="79"/>
      <c r="E3" s="79"/>
    </row>
    <row r="4" spans="1:12" x14ac:dyDescent="0.15">
      <c r="G4" s="61"/>
      <c r="H4" s="179" t="s">
        <v>245</v>
      </c>
    </row>
    <row r="5" spans="1:12" ht="13.5" customHeight="1" x14ac:dyDescent="0.15">
      <c r="A5" s="196">
        <v>1</v>
      </c>
      <c r="B5" s="197">
        <f>VLOOKUP(A5,[1]U12BDL!$B$17:$H$170,2,0)</f>
        <v>3604865</v>
      </c>
      <c r="C5" s="197" t="str">
        <f>VLOOKUP(A5,[1]U12BDL!$B$17:$H$170,3,0)</f>
        <v>柳橋　遥大</v>
      </c>
      <c r="D5" s="197" t="s">
        <v>246</v>
      </c>
      <c r="E5" s="197" t="str">
        <f>VLOOKUP(A5,[1]U12BDL!$B$17:$H$170,4,0)</f>
        <v>ＫＣＪＴＡ</v>
      </c>
      <c r="F5" s="198" t="s">
        <v>107</v>
      </c>
    </row>
    <row r="6" spans="1:12" ht="13.5" customHeight="1" x14ac:dyDescent="0.15">
      <c r="A6" s="196"/>
      <c r="B6" s="197"/>
      <c r="C6" s="197"/>
      <c r="D6" s="197"/>
      <c r="E6" s="197"/>
      <c r="F6" s="198"/>
    </row>
    <row r="7" spans="1:12" ht="13.5" customHeight="1" x14ac:dyDescent="0.15">
      <c r="A7" s="196"/>
      <c r="B7" s="193">
        <f>VLOOKUP(A5,[1]U12BDL!$B$17:$H$170,5,0)</f>
        <v>3604895</v>
      </c>
      <c r="C7" s="193" t="str">
        <f>VLOOKUP(A5,[1]U12BDL!$B$17:$H$170,6,0)</f>
        <v>横戸　仁</v>
      </c>
      <c r="D7" s="193" t="s">
        <v>5</v>
      </c>
      <c r="E7" s="193" t="str">
        <f>VLOOKUP(A5,[1]U12BDL!$B$17:$H$170,7,0)</f>
        <v>ＫＣＪＴＡ</v>
      </c>
      <c r="F7" s="194" t="s">
        <v>6</v>
      </c>
      <c r="G7" s="28"/>
      <c r="H7" s="218"/>
    </row>
    <row r="8" spans="1:12" ht="13.5" customHeight="1" x14ac:dyDescent="0.15">
      <c r="A8" s="196"/>
      <c r="B8" s="193"/>
      <c r="C8" s="193"/>
      <c r="D8" s="193"/>
      <c r="E8" s="193"/>
      <c r="F8" s="194"/>
      <c r="G8" s="29"/>
      <c r="H8" s="219"/>
    </row>
    <row r="9" spans="1:12" ht="13.5" customHeight="1" x14ac:dyDescent="0.15">
      <c r="A9" s="196">
        <v>2</v>
      </c>
      <c r="B9" s="197">
        <f>VLOOKUP(A9,[1]U12BDL!$B$17:$H$170,2,0)</f>
        <v>3604957</v>
      </c>
      <c r="C9" s="197" t="str">
        <f>VLOOKUP(A9,[1]U12BDL!$B$17:$H$170,3,0)</f>
        <v>堤　健太郎</v>
      </c>
      <c r="D9" s="197" t="s">
        <v>246</v>
      </c>
      <c r="E9" s="197" t="str">
        <f>VLOOKUP(A9,[1]U12BDL!$B$17:$H$170,4,0)</f>
        <v>Asch T.A</v>
      </c>
      <c r="F9" s="198" t="s">
        <v>247</v>
      </c>
      <c r="G9" s="29"/>
      <c r="H9" s="220"/>
    </row>
    <row r="10" spans="1:12" ht="13.5" customHeight="1" x14ac:dyDescent="0.15">
      <c r="A10" s="196"/>
      <c r="B10" s="197"/>
      <c r="C10" s="197"/>
      <c r="D10" s="197"/>
      <c r="E10" s="197"/>
      <c r="F10" s="198"/>
      <c r="G10" s="31"/>
      <c r="H10" s="221"/>
    </row>
    <row r="11" spans="1:12" ht="13.5" customHeight="1" x14ac:dyDescent="0.15">
      <c r="A11" s="196"/>
      <c r="B11" s="193">
        <f>VLOOKUP(A9,[1]U12BDL!$B$17:$H$170,5,0)</f>
        <v>3604958</v>
      </c>
      <c r="C11" s="193" t="str">
        <f>VLOOKUP(A9,[1]U12BDL!$B$17:$H$170,6,0)</f>
        <v>堤　大和</v>
      </c>
      <c r="D11" s="193" t="s">
        <v>108</v>
      </c>
      <c r="E11" s="193" t="str">
        <f>VLOOKUP(A9,[1]U12BDL!$B$17:$H$170,7,0)</f>
        <v>Asch T.A</v>
      </c>
      <c r="F11" s="194" t="s">
        <v>6</v>
      </c>
      <c r="H11" s="32"/>
      <c r="I11" s="216"/>
    </row>
    <row r="12" spans="1:12" ht="13.5" customHeight="1" x14ac:dyDescent="0.15">
      <c r="A12" s="196"/>
      <c r="B12" s="193"/>
      <c r="C12" s="193"/>
      <c r="D12" s="193"/>
      <c r="E12" s="193"/>
      <c r="F12" s="194"/>
      <c r="H12" s="32"/>
      <c r="I12" s="216"/>
    </row>
    <row r="13" spans="1:12" ht="13.5" customHeight="1" x14ac:dyDescent="0.15">
      <c r="A13" s="196">
        <v>3</v>
      </c>
      <c r="B13" s="197">
        <f>VLOOKUP(A13,[1]U12BDL!$B$17:$H$170,2,0)</f>
        <v>3604930</v>
      </c>
      <c r="C13" s="197" t="str">
        <f>VLOOKUP(A13,[1]U12BDL!$B$17:$H$170,3,0)</f>
        <v>西塚　泰斗</v>
      </c>
      <c r="D13" s="197" t="s">
        <v>246</v>
      </c>
      <c r="E13" s="197" t="str">
        <f>VLOOKUP(A13,[1]U12BDL!$B$17:$H$170,4,0)</f>
        <v>守谷ＴＣ</v>
      </c>
      <c r="F13" s="198" t="s">
        <v>96</v>
      </c>
      <c r="H13" s="32"/>
      <c r="I13" s="216"/>
      <c r="J13" s="76"/>
      <c r="K13" s="76"/>
      <c r="L13" s="76"/>
    </row>
    <row r="14" spans="1:12" ht="13.5" customHeight="1" x14ac:dyDescent="0.15">
      <c r="A14" s="196"/>
      <c r="B14" s="197"/>
      <c r="C14" s="197"/>
      <c r="D14" s="197"/>
      <c r="E14" s="197"/>
      <c r="F14" s="198"/>
      <c r="G14" s="36"/>
      <c r="H14" s="32"/>
      <c r="I14" s="216"/>
      <c r="J14" s="76"/>
      <c r="K14" s="76"/>
      <c r="L14" s="76"/>
    </row>
    <row r="15" spans="1:12" ht="13.5" customHeight="1" x14ac:dyDescent="0.15">
      <c r="A15" s="196"/>
      <c r="B15" s="193">
        <f>VLOOKUP(A13,[1]U12BDL!$B$17:$H$170,5,0)</f>
        <v>3604825</v>
      </c>
      <c r="C15" s="193" t="str">
        <f>VLOOKUP(A13,[1]U12BDL!$B$17:$H$170,6,0)</f>
        <v>並木　友哉</v>
      </c>
      <c r="D15" s="193" t="s">
        <v>95</v>
      </c>
      <c r="E15" s="193" t="str">
        <f>VLOOKUP(A13,[1]U12BDL!$B$17:$H$170,7,0)</f>
        <v>マス・ガイアＴＣ</v>
      </c>
      <c r="F15" s="194" t="s">
        <v>6</v>
      </c>
      <c r="G15" s="28"/>
      <c r="H15" s="218"/>
      <c r="J15" s="76"/>
      <c r="K15" s="76"/>
      <c r="L15" s="76"/>
    </row>
    <row r="16" spans="1:12" ht="13.5" customHeight="1" x14ac:dyDescent="0.15">
      <c r="A16" s="196"/>
      <c r="B16" s="193"/>
      <c r="C16" s="193"/>
      <c r="D16" s="193"/>
      <c r="E16" s="193"/>
      <c r="F16" s="194"/>
      <c r="G16" s="29"/>
      <c r="H16" s="219"/>
      <c r="J16" s="76"/>
      <c r="K16" s="76"/>
      <c r="L16" s="76"/>
    </row>
    <row r="17" spans="1:12" ht="13.5" customHeight="1" x14ac:dyDescent="0.15">
      <c r="A17" s="196">
        <v>4</v>
      </c>
      <c r="B17" s="197">
        <f>VLOOKUP(A17,[1]U12BDL!$B$17:$H$170,2,0)</f>
        <v>3604984</v>
      </c>
      <c r="C17" s="197" t="str">
        <f>VLOOKUP(A17,[1]U12BDL!$B$17:$H$170,3,0)</f>
        <v>神坂　柊斗</v>
      </c>
      <c r="D17" s="197" t="s">
        <v>5</v>
      </c>
      <c r="E17" s="197" t="str">
        <f>VLOOKUP(A17,[1]U12BDL!$B$17:$H$170,4,0)</f>
        <v>ＫＣＪＴＡ</v>
      </c>
      <c r="F17" s="198" t="s">
        <v>96</v>
      </c>
      <c r="G17" s="29"/>
      <c r="H17" s="217"/>
      <c r="J17" s="76"/>
      <c r="K17" s="76"/>
      <c r="L17" s="76"/>
    </row>
    <row r="18" spans="1:12" ht="13.5" customHeight="1" x14ac:dyDescent="0.15">
      <c r="A18" s="196"/>
      <c r="B18" s="197"/>
      <c r="C18" s="197"/>
      <c r="D18" s="197"/>
      <c r="E18" s="197"/>
      <c r="F18" s="198"/>
      <c r="G18" s="31"/>
      <c r="H18" s="218"/>
      <c r="J18" s="76"/>
      <c r="K18" s="76"/>
      <c r="L18" s="76"/>
    </row>
    <row r="19" spans="1:12" ht="13.5" customHeight="1" x14ac:dyDescent="0.15">
      <c r="A19" s="196"/>
      <c r="B19" s="193">
        <f>VLOOKUP(A17,[1]U12BDL!$B$17:$H$170,5,0)</f>
        <v>3604995</v>
      </c>
      <c r="C19" s="193" t="str">
        <f>VLOOKUP(A17,[1]U12BDL!$B$17:$H$170,6,0)</f>
        <v>大河原　遙人</v>
      </c>
      <c r="D19" s="193" t="s">
        <v>5</v>
      </c>
      <c r="E19" s="193" t="str">
        <f>VLOOKUP(A17,[1]U12BDL!$B$17:$H$170,7,0)</f>
        <v>ＫＣＪＴＡ</v>
      </c>
      <c r="F19" s="194" t="s">
        <v>96</v>
      </c>
      <c r="J19" s="76"/>
      <c r="K19" s="76"/>
      <c r="L19" s="76"/>
    </row>
    <row r="20" spans="1:12" ht="13.5" customHeight="1" x14ac:dyDescent="0.15">
      <c r="A20" s="196"/>
      <c r="B20" s="193"/>
      <c r="C20" s="193"/>
      <c r="D20" s="193"/>
      <c r="E20" s="193"/>
      <c r="F20" s="194"/>
      <c r="J20" s="76"/>
      <c r="K20" s="76"/>
      <c r="L20" s="76"/>
    </row>
    <row r="21" spans="1:12" ht="13.5" customHeight="1" x14ac:dyDescent="0.15">
      <c r="A21" s="196">
        <v>5</v>
      </c>
      <c r="B21" s="197">
        <f>VLOOKUP(A21,[1]U12BDL!$B$17:$H$170,2,0)</f>
        <v>3604962</v>
      </c>
      <c r="C21" s="197" t="str">
        <f>VLOOKUP(A21,[1]U12BDL!$B$17:$H$170,3,0)</f>
        <v>穐山　丞</v>
      </c>
      <c r="D21" s="197" t="s">
        <v>108</v>
      </c>
      <c r="E21" s="197" t="str">
        <f>VLOOKUP(A21,[1]U12BDL!$B$17:$H$170,4,0)</f>
        <v>エースＴＡ</v>
      </c>
      <c r="F21" s="198" t="s">
        <v>107</v>
      </c>
    </row>
    <row r="22" spans="1:12" ht="13.5" customHeight="1" x14ac:dyDescent="0.15">
      <c r="A22" s="196"/>
      <c r="B22" s="197"/>
      <c r="C22" s="197"/>
      <c r="D22" s="197"/>
      <c r="E22" s="197"/>
      <c r="F22" s="198"/>
    </row>
    <row r="23" spans="1:12" ht="13.5" customHeight="1" x14ac:dyDescent="0.15">
      <c r="A23" s="196"/>
      <c r="B23" s="193">
        <f>VLOOKUP(A21,[1]U12BDL!$B$17:$H$170,5,0)</f>
        <v>3604945</v>
      </c>
      <c r="C23" s="193" t="str">
        <f>VLOOKUP(A21,[1]U12BDL!$B$17:$H$170,6,0)</f>
        <v>穐澤　優斗</v>
      </c>
      <c r="D23" s="193" t="s">
        <v>5</v>
      </c>
      <c r="E23" s="193" t="str">
        <f>VLOOKUP(A21,[1]U12BDL!$B$17:$H$170,7,0)</f>
        <v>エースＴＡ</v>
      </c>
      <c r="F23" s="194" t="s">
        <v>107</v>
      </c>
      <c r="G23" s="28"/>
    </row>
    <row r="24" spans="1:12" ht="13.5" customHeight="1" x14ac:dyDescent="0.15">
      <c r="A24" s="196"/>
      <c r="B24" s="193"/>
      <c r="C24" s="193"/>
      <c r="D24" s="193"/>
      <c r="E24" s="193"/>
      <c r="F24" s="194"/>
      <c r="G24" s="29"/>
      <c r="H24" s="36"/>
    </row>
    <row r="25" spans="1:12" ht="13.5" customHeight="1" x14ac:dyDescent="0.15">
      <c r="A25" s="196">
        <v>6</v>
      </c>
      <c r="B25" s="197">
        <f>VLOOKUP(A25,[1]U12BDL!$B$17:$H$170,2,0)</f>
        <v>3604966</v>
      </c>
      <c r="C25" s="197" t="str">
        <f>VLOOKUP(A25,[1]U12BDL!$B$17:$H$170,3,0)</f>
        <v>切替　寛喜</v>
      </c>
      <c r="D25" s="197" t="s">
        <v>12</v>
      </c>
      <c r="E25" s="197" t="str">
        <f>VLOOKUP(A25,[1]U12BDL!$B$17:$H$170,4,0)</f>
        <v>ＫＣＪＴＡ</v>
      </c>
      <c r="F25" s="198" t="s">
        <v>107</v>
      </c>
      <c r="G25" s="29"/>
      <c r="H25" s="84"/>
    </row>
    <row r="26" spans="1:12" ht="13.5" customHeight="1" x14ac:dyDescent="0.15">
      <c r="A26" s="196"/>
      <c r="B26" s="197"/>
      <c r="C26" s="197"/>
      <c r="D26" s="197"/>
      <c r="E26" s="197"/>
      <c r="F26" s="198"/>
      <c r="G26" s="31"/>
      <c r="H26" s="32"/>
    </row>
    <row r="27" spans="1:12" ht="13.5" customHeight="1" x14ac:dyDescent="0.15">
      <c r="A27" s="196"/>
      <c r="B27" s="193">
        <f>VLOOKUP(A25,[1]U12BDL!$B$17:$H$170,5,0)</f>
        <v>3604944</v>
      </c>
      <c r="C27" s="193" t="str">
        <f>VLOOKUP(A25,[1]U12BDL!$B$17:$H$170,6,0)</f>
        <v>遠藤　翼</v>
      </c>
      <c r="D27" s="193" t="s">
        <v>108</v>
      </c>
      <c r="E27" s="193" t="str">
        <f>VLOOKUP(A25,[1]U12BDL!$B$17:$H$170,7,0)</f>
        <v>サンスポーツ</v>
      </c>
      <c r="F27" s="194" t="s">
        <v>107</v>
      </c>
      <c r="H27" s="32"/>
      <c r="I27" s="216"/>
    </row>
    <row r="28" spans="1:12" ht="13.5" customHeight="1" x14ac:dyDescent="0.15">
      <c r="A28" s="196"/>
      <c r="B28" s="193"/>
      <c r="C28" s="193"/>
      <c r="D28" s="193"/>
      <c r="E28" s="193"/>
      <c r="F28" s="194"/>
      <c r="H28" s="32"/>
      <c r="I28" s="216"/>
    </row>
    <row r="29" spans="1:12" ht="13.5" customHeight="1" x14ac:dyDescent="0.15">
      <c r="G29" s="49"/>
      <c r="H29" s="49"/>
      <c r="I29" s="67"/>
      <c r="J29" s="76"/>
      <c r="K29" s="76"/>
      <c r="L29" s="76"/>
    </row>
    <row r="30" spans="1:12" ht="13.5" customHeight="1" x14ac:dyDescent="0.15">
      <c r="G30" s="49"/>
      <c r="H30" s="49"/>
      <c r="I30" s="67"/>
      <c r="J30" s="76"/>
      <c r="K30" s="76"/>
      <c r="L30" s="76"/>
    </row>
    <row r="31" spans="1:12" ht="13.5" customHeight="1" x14ac:dyDescent="0.15">
      <c r="G31" s="49"/>
      <c r="H31" s="49"/>
      <c r="I31" s="67"/>
      <c r="J31" s="76"/>
      <c r="K31" s="76"/>
      <c r="L31" s="76"/>
    </row>
    <row r="32" spans="1:12" ht="13.5" customHeight="1" x14ac:dyDescent="0.15">
      <c r="G32" s="49"/>
      <c r="H32" s="49"/>
      <c r="I32" s="67"/>
      <c r="J32" s="76"/>
      <c r="K32" s="76"/>
      <c r="L32" s="76"/>
    </row>
    <row r="33" spans="7:9" ht="13.5" customHeight="1" x14ac:dyDescent="0.15">
      <c r="G33" s="49"/>
      <c r="H33" s="49"/>
      <c r="I33" s="67"/>
    </row>
    <row r="34" spans="7:9" ht="13.5" customHeight="1" x14ac:dyDescent="0.15">
      <c r="G34" s="49"/>
      <c r="H34" s="49"/>
      <c r="I34" s="67"/>
    </row>
    <row r="35" spans="7:9" ht="13.5" customHeight="1" x14ac:dyDescent="0.15">
      <c r="G35" s="49"/>
      <c r="H35" s="49"/>
      <c r="I35" s="67"/>
    </row>
    <row r="36" spans="7:9" ht="13.5" customHeight="1" x14ac:dyDescent="0.15">
      <c r="G36" s="49"/>
      <c r="H36" s="49"/>
      <c r="I36" s="67"/>
    </row>
    <row r="37" spans="7:9" x14ac:dyDescent="0.15">
      <c r="G37" s="49"/>
      <c r="H37" s="49"/>
      <c r="I37" s="67"/>
    </row>
    <row r="38" spans="7:9" x14ac:dyDescent="0.15">
      <c r="G38" s="49"/>
      <c r="H38" s="49"/>
      <c r="I38" s="67"/>
    </row>
    <row r="39" spans="7:9" x14ac:dyDescent="0.15">
      <c r="G39" s="49"/>
      <c r="H39" s="49"/>
      <c r="I39" s="67"/>
    </row>
    <row r="40" spans="7:9" x14ac:dyDescent="0.15">
      <c r="G40" s="49"/>
      <c r="H40" s="49"/>
      <c r="I40" s="67"/>
    </row>
    <row r="41" spans="7:9" x14ac:dyDescent="0.15">
      <c r="G41" s="49"/>
      <c r="H41" s="49"/>
      <c r="I41" s="67"/>
    </row>
    <row r="42" spans="7:9" x14ac:dyDescent="0.15">
      <c r="G42" s="49"/>
      <c r="H42" s="49"/>
      <c r="I42" s="67"/>
    </row>
  </sheetData>
  <mergeCells count="73">
    <mergeCell ref="B7:B8"/>
    <mergeCell ref="C7:C8"/>
    <mergeCell ref="D7:D8"/>
    <mergeCell ref="E7:E8"/>
    <mergeCell ref="F7:F8"/>
    <mergeCell ref="H7:H8"/>
    <mergeCell ref="A9:A12"/>
    <mergeCell ref="B9:B10"/>
    <mergeCell ref="C9:C10"/>
    <mergeCell ref="D9:D10"/>
    <mergeCell ref="E9:E10"/>
    <mergeCell ref="F9:F10"/>
    <mergeCell ref="H9:H10"/>
    <mergeCell ref="B11:B12"/>
    <mergeCell ref="A5:A8"/>
    <mergeCell ref="B5:B6"/>
    <mergeCell ref="C5:C6"/>
    <mergeCell ref="D5:D6"/>
    <mergeCell ref="E5:E6"/>
    <mergeCell ref="F5:F6"/>
    <mergeCell ref="A13:A16"/>
    <mergeCell ref="B13:B14"/>
    <mergeCell ref="C13:C14"/>
    <mergeCell ref="D13:D14"/>
    <mergeCell ref="E13:E14"/>
    <mergeCell ref="C11:C12"/>
    <mergeCell ref="D11:D12"/>
    <mergeCell ref="E11:E12"/>
    <mergeCell ref="F11:F12"/>
    <mergeCell ref="I11:I12"/>
    <mergeCell ref="F13:F14"/>
    <mergeCell ref="I13:I14"/>
    <mergeCell ref="B15:B16"/>
    <mergeCell ref="C15:C16"/>
    <mergeCell ref="D15:D16"/>
    <mergeCell ref="E15:E16"/>
    <mergeCell ref="F15:F16"/>
    <mergeCell ref="H15:H16"/>
    <mergeCell ref="A17:A20"/>
    <mergeCell ref="B17:B18"/>
    <mergeCell ref="C17:C18"/>
    <mergeCell ref="D17:D18"/>
    <mergeCell ref="E17:E18"/>
    <mergeCell ref="H17:H18"/>
    <mergeCell ref="B19:B20"/>
    <mergeCell ref="C19:C20"/>
    <mergeCell ref="D19:D20"/>
    <mergeCell ref="E19:E20"/>
    <mergeCell ref="F19:F20"/>
    <mergeCell ref="F17:F18"/>
    <mergeCell ref="D21:D22"/>
    <mergeCell ref="E21:E22"/>
    <mergeCell ref="F21:F22"/>
    <mergeCell ref="B23:B24"/>
    <mergeCell ref="C23:C24"/>
    <mergeCell ref="D23:D24"/>
    <mergeCell ref="E23:E24"/>
    <mergeCell ref="E27:E28"/>
    <mergeCell ref="F27:F28"/>
    <mergeCell ref="I27:I28"/>
    <mergeCell ref="F23:F24"/>
    <mergeCell ref="A25:A28"/>
    <mergeCell ref="B25:B26"/>
    <mergeCell ref="C25:C26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 x14ac:dyDescent="0.15">
      <c r="A1" s="1" t="s">
        <v>269</v>
      </c>
      <c r="B1" s="24"/>
      <c r="C1" s="25"/>
      <c r="D1" s="25"/>
      <c r="E1" s="25"/>
      <c r="F1" s="3"/>
    </row>
    <row r="2" spans="1:20" ht="14.25" x14ac:dyDescent="0.15">
      <c r="A2" s="1" t="s">
        <v>80</v>
      </c>
      <c r="B2" s="24"/>
      <c r="C2" s="25"/>
      <c r="D2" s="25"/>
      <c r="E2" s="25"/>
    </row>
    <row r="3" spans="1:20" ht="14.25" x14ac:dyDescent="0.15">
      <c r="A3" s="1"/>
      <c r="B3" s="24"/>
      <c r="C3" s="25"/>
      <c r="D3" s="25"/>
      <c r="E3" s="25"/>
    </row>
    <row r="4" spans="1:20" x14ac:dyDescent="0.15">
      <c r="G4" s="4">
        <v>1</v>
      </c>
      <c r="H4" s="5" t="s">
        <v>2</v>
      </c>
      <c r="I4" s="5" t="s">
        <v>3</v>
      </c>
      <c r="J4" s="153" t="s">
        <v>4</v>
      </c>
      <c r="K4" s="153" t="s">
        <v>4</v>
      </c>
    </row>
    <row r="5" spans="1:20" ht="13.5" customHeight="1" x14ac:dyDescent="0.15">
      <c r="A5" s="196">
        <v>1</v>
      </c>
      <c r="B5" s="197">
        <f>VLOOKUP(A5,[1]U12BDL!$B$2:$H$16,2,0)</f>
        <v>3604573</v>
      </c>
      <c r="C5" s="197" t="str">
        <f>VLOOKUP(A5,[1]U12BDL!$B$2:$H$16,3,0)</f>
        <v>海野　優輝</v>
      </c>
      <c r="D5" s="197" t="s">
        <v>95</v>
      </c>
      <c r="E5" s="197" t="str">
        <f>VLOOKUP(A5,[1]U12BDL!$B$2:$H$16,4,0)</f>
        <v>ＣＳＪ</v>
      </c>
      <c r="F5" s="198" t="s">
        <v>96</v>
      </c>
      <c r="G5" s="27"/>
      <c r="H5" s="27"/>
      <c r="N5" s="223"/>
      <c r="O5" s="223"/>
      <c r="P5" s="224"/>
      <c r="Q5" s="223"/>
      <c r="R5" s="198"/>
      <c r="S5" s="169"/>
      <c r="T5" s="170"/>
    </row>
    <row r="6" spans="1:20" ht="13.5" customHeight="1" x14ac:dyDescent="0.15">
      <c r="A6" s="196"/>
      <c r="B6" s="197"/>
      <c r="C6" s="197"/>
      <c r="D6" s="197"/>
      <c r="E6" s="197"/>
      <c r="F6" s="198"/>
      <c r="G6" s="27"/>
      <c r="H6" s="27"/>
      <c r="N6" s="223"/>
      <c r="O6" s="223"/>
      <c r="P6" s="224"/>
      <c r="Q6" s="223"/>
      <c r="R6" s="198"/>
      <c r="S6" s="180"/>
      <c r="T6" s="181"/>
    </row>
    <row r="7" spans="1:20" ht="13.5" customHeight="1" x14ac:dyDescent="0.15">
      <c r="A7" s="196"/>
      <c r="B7" s="193">
        <f>VLOOKUP(A5,[1]U12BDL!$B$2:$H$16,5,0)</f>
        <v>3604706</v>
      </c>
      <c r="C7" s="193" t="str">
        <f>VLOOKUP(A5,[1]U12BDL!$B$2:$H$16,6,0)</f>
        <v>佐々木　智哉</v>
      </c>
      <c r="D7" s="193" t="s">
        <v>198</v>
      </c>
      <c r="E7" s="193" t="str">
        <f>VLOOKUP(A5,[1]U12BDL!$B$2:$H$16,7,0)</f>
        <v>ＳＴＴ</v>
      </c>
      <c r="F7" s="194" t="s">
        <v>107</v>
      </c>
      <c r="G7" s="28"/>
      <c r="H7" s="27"/>
      <c r="N7" s="212"/>
      <c r="O7" s="212"/>
      <c r="P7" s="222"/>
      <c r="Q7" s="212"/>
      <c r="R7" s="194"/>
      <c r="S7" s="32"/>
      <c r="T7" s="182"/>
    </row>
    <row r="8" spans="1:20" ht="13.5" customHeight="1" x14ac:dyDescent="0.15">
      <c r="A8" s="196"/>
      <c r="B8" s="193"/>
      <c r="C8" s="193"/>
      <c r="D8" s="193"/>
      <c r="E8" s="193"/>
      <c r="F8" s="194"/>
      <c r="G8" s="29"/>
      <c r="H8" s="36"/>
      <c r="N8" s="212"/>
      <c r="O8" s="212"/>
      <c r="P8" s="222"/>
      <c r="Q8" s="212"/>
      <c r="R8" s="194"/>
      <c r="S8" s="32"/>
      <c r="T8" s="182"/>
    </row>
    <row r="9" spans="1:20" ht="13.5" customHeight="1" x14ac:dyDescent="0.15">
      <c r="A9" s="196">
        <v>2</v>
      </c>
      <c r="B9" s="197">
        <f>VLOOKUP(A9,[1]U12BDL!$B$2:$H$16,2,0)</f>
        <v>3604872</v>
      </c>
      <c r="C9" s="197" t="str">
        <f>VLOOKUP(A9,[1]U12BDL!$B$2:$H$16,3,0)</f>
        <v>石井　一輝</v>
      </c>
      <c r="D9" s="197" t="s">
        <v>108</v>
      </c>
      <c r="E9" s="197" t="str">
        <f>VLOOKUP(A9,[1]U12BDL!$B$2:$H$16,4,0)</f>
        <v>ＣＳＪ</v>
      </c>
      <c r="F9" s="198" t="s">
        <v>6</v>
      </c>
      <c r="G9" s="29"/>
      <c r="H9" s="28"/>
      <c r="N9" s="223"/>
      <c r="O9" s="223"/>
      <c r="P9" s="224"/>
      <c r="Q9" s="223"/>
      <c r="R9" s="198"/>
      <c r="S9" s="32"/>
      <c r="T9" s="181"/>
    </row>
    <row r="10" spans="1:20" ht="13.5" customHeight="1" x14ac:dyDescent="0.15">
      <c r="A10" s="196"/>
      <c r="B10" s="197"/>
      <c r="C10" s="197"/>
      <c r="D10" s="197"/>
      <c r="E10" s="197"/>
      <c r="F10" s="198"/>
      <c r="G10" s="31"/>
      <c r="H10" s="29"/>
      <c r="N10" s="223"/>
      <c r="O10" s="223"/>
      <c r="P10" s="224"/>
      <c r="Q10" s="223"/>
      <c r="R10" s="198"/>
      <c r="S10" s="32"/>
      <c r="T10" s="181"/>
    </row>
    <row r="11" spans="1:20" ht="13.5" customHeight="1" x14ac:dyDescent="0.15">
      <c r="A11" s="196"/>
      <c r="B11" s="193">
        <f>VLOOKUP(A9,[1]U12BDL!$B$2:$H$16,5,0)</f>
        <v>3604871</v>
      </c>
      <c r="C11" s="193" t="str">
        <f>VLOOKUP(A9,[1]U12BDL!$B$2:$H$16,6,0)</f>
        <v>杉山　広侑</v>
      </c>
      <c r="D11" s="193" t="s">
        <v>82</v>
      </c>
      <c r="E11" s="193" t="str">
        <f>VLOOKUP(A9,[1]U12BDL!$B$2:$H$16,7,0)</f>
        <v>ＣＳＪ</v>
      </c>
      <c r="F11" s="194" t="s">
        <v>107</v>
      </c>
      <c r="G11" s="27"/>
      <c r="H11" s="29"/>
      <c r="N11" s="212"/>
      <c r="O11" s="212"/>
      <c r="P11" s="222"/>
      <c r="Q11" s="212"/>
      <c r="R11" s="194"/>
      <c r="S11" s="183"/>
      <c r="T11" s="182"/>
    </row>
    <row r="12" spans="1:20" ht="13.5" customHeight="1" x14ac:dyDescent="0.15">
      <c r="A12" s="196"/>
      <c r="B12" s="193"/>
      <c r="C12" s="193"/>
      <c r="D12" s="193"/>
      <c r="E12" s="193"/>
      <c r="F12" s="194"/>
      <c r="G12" s="27"/>
      <c r="H12" s="29"/>
      <c r="I12" s="33"/>
      <c r="N12" s="212"/>
      <c r="O12" s="212"/>
      <c r="P12" s="222"/>
      <c r="Q12" s="212"/>
      <c r="R12" s="194"/>
      <c r="S12" s="183"/>
      <c r="T12" s="182"/>
    </row>
    <row r="13" spans="1:20" ht="13.5" customHeight="1" x14ac:dyDescent="0.15">
      <c r="A13" s="196">
        <v>3</v>
      </c>
      <c r="B13" s="197">
        <f>VLOOKUP(A13,[1]U12BDL!$B$2:$H$16,2,0)</f>
        <v>3604814</v>
      </c>
      <c r="C13" s="197" t="str">
        <f>VLOOKUP(A13,[1]U12BDL!$B$2:$H$16,3,0)</f>
        <v>原　令恩</v>
      </c>
      <c r="D13" s="197" t="s">
        <v>82</v>
      </c>
      <c r="E13" s="197" t="str">
        <f>VLOOKUP(A13,[1]U12BDL!$B$2:$H$16,4,0)</f>
        <v>Ｔ－１</v>
      </c>
      <c r="F13" s="198" t="s">
        <v>81</v>
      </c>
      <c r="G13" s="27"/>
      <c r="H13" s="29"/>
      <c r="I13" s="34"/>
      <c r="O13" s="19"/>
      <c r="P13" s="169"/>
      <c r="Q13" s="169"/>
      <c r="R13" s="171"/>
      <c r="S13" s="169"/>
      <c r="T13" s="170"/>
    </row>
    <row r="14" spans="1:20" ht="13.5" customHeight="1" x14ac:dyDescent="0.15">
      <c r="A14" s="196"/>
      <c r="B14" s="197"/>
      <c r="C14" s="197"/>
      <c r="D14" s="197"/>
      <c r="E14" s="197"/>
      <c r="F14" s="198"/>
      <c r="G14" s="36"/>
      <c r="H14" s="29"/>
      <c r="I14" s="37"/>
      <c r="O14" s="19"/>
      <c r="P14" s="169"/>
      <c r="Q14" s="169"/>
      <c r="R14" s="171"/>
      <c r="S14" s="169"/>
      <c r="T14" s="170"/>
    </row>
    <row r="15" spans="1:20" ht="13.5" customHeight="1" x14ac:dyDescent="0.15">
      <c r="A15" s="196"/>
      <c r="B15" s="193">
        <f>VLOOKUP(A13,[1]U12BDL!$B$2:$H$16,5,0)</f>
        <v>3604811</v>
      </c>
      <c r="C15" s="193" t="str">
        <f>VLOOKUP(A13,[1]U12BDL!$B$2:$H$16,6,0)</f>
        <v>窪田　悠希</v>
      </c>
      <c r="D15" s="193" t="s">
        <v>82</v>
      </c>
      <c r="E15" s="193" t="str">
        <f>VLOOKUP(A13,[1]U12BDL!$B$2:$H$16,7,0)</f>
        <v>ＣＳＪ</v>
      </c>
      <c r="F15" s="194" t="s">
        <v>6</v>
      </c>
      <c r="G15" s="28"/>
      <c r="H15" s="38"/>
      <c r="I15" s="37"/>
      <c r="S15" s="145"/>
      <c r="T15" s="147"/>
    </row>
    <row r="16" spans="1:20" ht="13.5" customHeight="1" x14ac:dyDescent="0.15">
      <c r="A16" s="196"/>
      <c r="B16" s="193"/>
      <c r="C16" s="193"/>
      <c r="D16" s="193"/>
      <c r="E16" s="193"/>
      <c r="F16" s="194"/>
      <c r="G16" s="29"/>
      <c r="H16" s="91"/>
      <c r="I16" s="37"/>
      <c r="S16" s="145"/>
      <c r="T16" s="147"/>
    </row>
    <row r="17" spans="1:20" ht="13.5" customHeight="1" x14ac:dyDescent="0.15">
      <c r="A17" s="196">
        <v>4</v>
      </c>
      <c r="B17" s="197">
        <f>VLOOKUP(A17,[1]U12BDL!$B$2:$H$16,2,0)</f>
        <v>3604892</v>
      </c>
      <c r="C17" s="197" t="str">
        <f>VLOOKUP(A17,[1]U12BDL!$B$2:$H$16,3,0)</f>
        <v>佐藤　由弘</v>
      </c>
      <c r="D17" s="197" t="s">
        <v>5</v>
      </c>
      <c r="E17" s="197" t="str">
        <f>VLOOKUP(A17,[1]U12BDL!$B$2:$H$16,4,0)</f>
        <v>エースＴＡ</v>
      </c>
      <c r="F17" s="198" t="s">
        <v>6</v>
      </c>
      <c r="G17" s="29"/>
      <c r="H17" s="27"/>
      <c r="I17" s="37"/>
      <c r="S17" s="169"/>
      <c r="T17" s="170"/>
    </row>
    <row r="18" spans="1:20" ht="13.5" customHeight="1" x14ac:dyDescent="0.15">
      <c r="A18" s="196"/>
      <c r="B18" s="197"/>
      <c r="C18" s="197"/>
      <c r="D18" s="197"/>
      <c r="E18" s="197"/>
      <c r="F18" s="198"/>
      <c r="G18" s="31"/>
      <c r="H18" s="27"/>
      <c r="I18" s="37"/>
      <c r="S18" s="169"/>
      <c r="T18" s="170"/>
    </row>
    <row r="19" spans="1:20" ht="13.5" customHeight="1" x14ac:dyDescent="0.15">
      <c r="A19" s="196"/>
      <c r="B19" s="193">
        <f>VLOOKUP(A17,[1]U12BDL!$B$2:$H$16,5,0)</f>
        <v>3604837</v>
      </c>
      <c r="C19" s="193" t="str">
        <f>VLOOKUP(A17,[1]U12BDL!$B$2:$H$16,6,0)</f>
        <v>岡本　朔門</v>
      </c>
      <c r="D19" s="193" t="s">
        <v>16</v>
      </c>
      <c r="E19" s="193" t="str">
        <f>VLOOKUP(A17,[1]U12BDL!$B$2:$H$16,7,0)</f>
        <v>エースＴＡ</v>
      </c>
      <c r="F19" s="194" t="s">
        <v>6</v>
      </c>
      <c r="G19" s="27"/>
      <c r="H19" s="27"/>
      <c r="I19" s="37"/>
      <c r="S19" s="145"/>
      <c r="T19" s="147"/>
    </row>
    <row r="20" spans="1:20" ht="13.5" customHeight="1" x14ac:dyDescent="0.15">
      <c r="A20" s="196"/>
      <c r="B20" s="193"/>
      <c r="C20" s="193"/>
      <c r="D20" s="193"/>
      <c r="E20" s="193"/>
      <c r="F20" s="194"/>
      <c r="G20" s="27"/>
      <c r="H20" s="27"/>
      <c r="I20" s="37"/>
      <c r="J20" s="40"/>
      <c r="S20" s="145"/>
      <c r="T20" s="147"/>
    </row>
    <row r="21" spans="1:20" ht="13.5" customHeight="1" x14ac:dyDescent="0.15">
      <c r="A21" s="196">
        <v>5</v>
      </c>
      <c r="B21" s="197">
        <f>VLOOKUP(A21,[1]U12BDL!$B$2:$H$16,2,0)</f>
        <v>3604767</v>
      </c>
      <c r="C21" s="197" t="str">
        <f>VLOOKUP(A21,[1]U12BDL!$B$2:$H$16,3,0)</f>
        <v>荒木　銀冴</v>
      </c>
      <c r="D21" s="197" t="s">
        <v>95</v>
      </c>
      <c r="E21" s="197" t="str">
        <f>VLOOKUP(A21,[1]U12BDL!$B$2:$H$16,4,0)</f>
        <v>ＣＳＪ</v>
      </c>
      <c r="F21" s="198" t="s">
        <v>96</v>
      </c>
      <c r="G21" s="27"/>
      <c r="H21" s="27"/>
      <c r="I21" s="37"/>
      <c r="J21" s="34"/>
      <c r="S21" s="169"/>
      <c r="T21" s="170"/>
    </row>
    <row r="22" spans="1:20" ht="13.5" customHeight="1" x14ac:dyDescent="0.15">
      <c r="A22" s="196"/>
      <c r="B22" s="197"/>
      <c r="C22" s="197"/>
      <c r="D22" s="197"/>
      <c r="E22" s="197"/>
      <c r="F22" s="198"/>
      <c r="G22" s="36"/>
      <c r="H22" s="27"/>
      <c r="I22" s="37"/>
      <c r="J22" s="37"/>
      <c r="S22" s="169"/>
      <c r="T22" s="170"/>
    </row>
    <row r="23" spans="1:20" ht="13.5" customHeight="1" x14ac:dyDescent="0.15">
      <c r="A23" s="196"/>
      <c r="B23" s="193">
        <f>VLOOKUP(A21,[1]U12BDL!$B$2:$H$16,5,0)</f>
        <v>3604690</v>
      </c>
      <c r="C23" s="193" t="str">
        <f>VLOOKUP(A21,[1]U12BDL!$B$2:$H$16,6,0)</f>
        <v>守時　吏桜</v>
      </c>
      <c r="D23" s="193" t="s">
        <v>95</v>
      </c>
      <c r="E23" s="193" t="str">
        <f>VLOOKUP(A21,[1]U12BDL!$B$2:$H$16,7,0)</f>
        <v>ＣＳＪ</v>
      </c>
      <c r="F23" s="194" t="s">
        <v>96</v>
      </c>
      <c r="G23" s="28"/>
      <c r="H23" s="27"/>
      <c r="I23" s="37"/>
      <c r="J23" s="37"/>
      <c r="S23" s="145"/>
      <c r="T23" s="147"/>
    </row>
    <row r="24" spans="1:20" ht="13.5" customHeight="1" x14ac:dyDescent="0.15">
      <c r="A24" s="196"/>
      <c r="B24" s="193"/>
      <c r="C24" s="193"/>
      <c r="D24" s="193"/>
      <c r="E24" s="193"/>
      <c r="F24" s="194"/>
      <c r="G24" s="29"/>
      <c r="H24" s="41"/>
      <c r="I24" s="37"/>
      <c r="J24" s="37"/>
      <c r="N24" s="145"/>
      <c r="O24" s="145"/>
      <c r="P24" s="146"/>
      <c r="Q24" s="145"/>
      <c r="R24" s="147"/>
      <c r="S24" s="145"/>
      <c r="T24" s="147"/>
    </row>
    <row r="25" spans="1:20" ht="13.5" customHeight="1" x14ac:dyDescent="0.15">
      <c r="A25" s="196">
        <v>6</v>
      </c>
      <c r="B25" s="197">
        <f>VLOOKUP(A25,[1]U12BDL!$B$2:$H$16,2,0)</f>
        <v>3604805</v>
      </c>
      <c r="C25" s="197" t="str">
        <f>VLOOKUP(A25,[1]U12BDL!$B$2:$H$16,3,0)</f>
        <v>田村　茉士</v>
      </c>
      <c r="D25" s="197" t="s">
        <v>20</v>
      </c>
      <c r="E25" s="197" t="str">
        <f>VLOOKUP(A25,[1]U12BDL!$B$2:$H$16,4,0)</f>
        <v>エースＴＡ</v>
      </c>
      <c r="F25" s="198" t="s">
        <v>96</v>
      </c>
      <c r="G25" s="29"/>
      <c r="H25" s="28"/>
      <c r="I25" s="37"/>
      <c r="J25" s="37"/>
    </row>
    <row r="26" spans="1:20" ht="13.5" customHeight="1" x14ac:dyDescent="0.15">
      <c r="A26" s="196"/>
      <c r="B26" s="197"/>
      <c r="C26" s="197"/>
      <c r="D26" s="197"/>
      <c r="E26" s="197"/>
      <c r="F26" s="198"/>
      <c r="G26" s="31"/>
      <c r="H26" s="29"/>
      <c r="I26" s="37"/>
      <c r="J26" s="37"/>
    </row>
    <row r="27" spans="1:20" ht="13.5" customHeight="1" x14ac:dyDescent="0.15">
      <c r="A27" s="196"/>
      <c r="B27" s="193">
        <f>VLOOKUP(A25,[1]U12BDL!$B$2:$H$16,5,0)</f>
        <v>3604806</v>
      </c>
      <c r="C27" s="193" t="str">
        <f>VLOOKUP(A25,[1]U12BDL!$B$2:$H$16,6,0)</f>
        <v>亀山　祥之右</v>
      </c>
      <c r="D27" s="193" t="s">
        <v>5</v>
      </c>
      <c r="E27" s="193" t="str">
        <f>VLOOKUP(A25,[1]U12BDL!$B$2:$H$16,7,0)</f>
        <v>エースＴＡ</v>
      </c>
      <c r="F27" s="194" t="s">
        <v>96</v>
      </c>
      <c r="G27" s="27"/>
      <c r="H27" s="29"/>
      <c r="I27" s="37"/>
      <c r="J27" s="37"/>
    </row>
    <row r="28" spans="1:20" ht="13.5" customHeight="1" x14ac:dyDescent="0.15">
      <c r="A28" s="196"/>
      <c r="B28" s="193"/>
      <c r="C28" s="193"/>
      <c r="D28" s="193"/>
      <c r="E28" s="193"/>
      <c r="F28" s="194"/>
      <c r="G28" s="27"/>
      <c r="H28" s="29"/>
      <c r="I28" s="40"/>
      <c r="J28" s="42"/>
    </row>
    <row r="29" spans="1:20" ht="13.5" customHeight="1" x14ac:dyDescent="0.15">
      <c r="A29" s="196">
        <v>7</v>
      </c>
      <c r="B29" s="195" t="str">
        <f>VLOOKUP(A29,[1]U12BDL!$B$2:$H$16,2,0)</f>
        <v>Q2</v>
      </c>
      <c r="C29" s="195"/>
      <c r="D29" s="197" t="s">
        <v>95</v>
      </c>
      <c r="E29" s="197"/>
      <c r="F29" s="198" t="s">
        <v>96</v>
      </c>
      <c r="G29" s="27"/>
      <c r="H29" s="29"/>
      <c r="J29" s="37"/>
    </row>
    <row r="30" spans="1:20" ht="13.5" customHeight="1" x14ac:dyDescent="0.15">
      <c r="A30" s="196"/>
      <c r="B30" s="195"/>
      <c r="C30" s="195"/>
      <c r="D30" s="197"/>
      <c r="E30" s="197"/>
      <c r="F30" s="198"/>
      <c r="G30" s="36"/>
      <c r="H30" s="29"/>
      <c r="I30" s="172"/>
      <c r="J30" s="37"/>
    </row>
    <row r="31" spans="1:20" ht="13.5" customHeight="1" x14ac:dyDescent="0.15">
      <c r="A31" s="196"/>
      <c r="B31" s="195"/>
      <c r="C31" s="195"/>
      <c r="D31" s="193" t="s">
        <v>5</v>
      </c>
      <c r="E31" s="193"/>
      <c r="F31" s="194" t="s">
        <v>96</v>
      </c>
      <c r="G31" s="28"/>
      <c r="H31" s="38"/>
      <c r="J31" s="37"/>
    </row>
    <row r="32" spans="1:20" ht="13.5" customHeight="1" x14ac:dyDescent="0.15">
      <c r="A32" s="196"/>
      <c r="B32" s="195"/>
      <c r="C32" s="195"/>
      <c r="D32" s="193"/>
      <c r="E32" s="193"/>
      <c r="F32" s="194"/>
      <c r="G32" s="29"/>
      <c r="H32" s="43"/>
      <c r="J32" s="37"/>
    </row>
    <row r="33" spans="1:12" ht="13.5" customHeight="1" x14ac:dyDescent="0.15">
      <c r="A33" s="196">
        <v>8</v>
      </c>
      <c r="B33" s="195" t="str">
        <f>VLOOKUP(A33,[1]U12BDL!$B$2:$H$16,2,0)</f>
        <v>Q1</v>
      </c>
      <c r="C33" s="195"/>
      <c r="D33" s="197" t="s">
        <v>95</v>
      </c>
      <c r="E33" s="197"/>
      <c r="F33" s="198" t="s">
        <v>17</v>
      </c>
      <c r="G33" s="29"/>
      <c r="H33" s="27"/>
      <c r="J33" s="37"/>
    </row>
    <row r="34" spans="1:12" ht="10.5" customHeight="1" x14ac:dyDescent="0.15">
      <c r="A34" s="196"/>
      <c r="B34" s="195"/>
      <c r="C34" s="195"/>
      <c r="D34" s="197"/>
      <c r="E34" s="197"/>
      <c r="F34" s="198"/>
      <c r="G34" s="31"/>
      <c r="H34" s="27"/>
      <c r="J34" s="37"/>
    </row>
    <row r="35" spans="1:12" ht="10.5" customHeight="1" x14ac:dyDescent="0.15">
      <c r="A35" s="196"/>
      <c r="B35" s="195"/>
      <c r="C35" s="195"/>
      <c r="D35" s="193" t="s">
        <v>16</v>
      </c>
      <c r="E35" s="193"/>
      <c r="F35" s="194" t="s">
        <v>96</v>
      </c>
      <c r="G35" s="27"/>
      <c r="H35" s="27"/>
      <c r="J35" s="37"/>
    </row>
    <row r="36" spans="1:12" ht="10.5" customHeight="1" x14ac:dyDescent="0.15">
      <c r="A36" s="196"/>
      <c r="B36" s="195"/>
      <c r="C36" s="195"/>
      <c r="D36" s="193"/>
      <c r="E36" s="193"/>
      <c r="F36" s="194"/>
      <c r="G36" s="27"/>
      <c r="H36" s="27"/>
      <c r="J36" s="37"/>
      <c r="K36" s="40"/>
    </row>
    <row r="37" spans="1:12" ht="10.5" customHeight="1" x14ac:dyDescent="0.15">
      <c r="A37" s="196">
        <v>9</v>
      </c>
      <c r="B37" s="197">
        <f>VLOOKUP(A37,[1]U12BDL!$B$2:$H$16,2,0)</f>
        <v>3604875</v>
      </c>
      <c r="C37" s="197" t="str">
        <f>VLOOKUP(A37,[1]U12BDL!$B$2:$H$16,3,0)</f>
        <v>加藤　蒼梧</v>
      </c>
      <c r="D37" s="197" t="s">
        <v>16</v>
      </c>
      <c r="E37" s="197" t="str">
        <f>VLOOKUP(A37,[1]U12BDL!$B$2:$H$16,4,0)</f>
        <v>ＣＳＪ</v>
      </c>
      <c r="F37" s="198" t="s">
        <v>215</v>
      </c>
      <c r="G37" s="27"/>
      <c r="H37" s="27"/>
      <c r="J37" s="37"/>
      <c r="K37" s="44"/>
      <c r="L37" s="23"/>
    </row>
    <row r="38" spans="1:12" ht="10.5" customHeight="1" x14ac:dyDescent="0.15">
      <c r="A38" s="196"/>
      <c r="B38" s="197"/>
      <c r="C38" s="197"/>
      <c r="D38" s="197"/>
      <c r="E38" s="197"/>
      <c r="F38" s="198"/>
      <c r="G38" s="36"/>
      <c r="H38" s="27"/>
      <c r="J38" s="37"/>
      <c r="K38" s="45"/>
      <c r="L38" s="23"/>
    </row>
    <row r="39" spans="1:12" ht="10.5" customHeight="1" x14ac:dyDescent="0.15">
      <c r="A39" s="196"/>
      <c r="B39" s="193">
        <f>VLOOKUP(A37,[1]U12BDL!$B$2:$H$16,5,0)</f>
        <v>3604797</v>
      </c>
      <c r="C39" s="193" t="str">
        <f>VLOOKUP(A37,[1]U12BDL!$B$2:$H$16,6,0)</f>
        <v>布谷　和樹</v>
      </c>
      <c r="D39" s="193" t="s">
        <v>16</v>
      </c>
      <c r="E39" s="193" t="str">
        <f>VLOOKUP(A37,[1]U12BDL!$B$2:$H$16,7,0)</f>
        <v>ＣＳＪ</v>
      </c>
      <c r="F39" s="194" t="s">
        <v>96</v>
      </c>
      <c r="G39" s="28"/>
      <c r="H39" s="27"/>
      <c r="J39" s="37"/>
      <c r="K39" s="45"/>
      <c r="L39" s="23"/>
    </row>
    <row r="40" spans="1:12" ht="10.5" customHeight="1" x14ac:dyDescent="0.15">
      <c r="A40" s="196"/>
      <c r="B40" s="193"/>
      <c r="C40" s="193"/>
      <c r="D40" s="193"/>
      <c r="E40" s="193"/>
      <c r="F40" s="194"/>
      <c r="G40" s="29"/>
      <c r="H40" s="41"/>
      <c r="J40" s="37"/>
      <c r="K40" s="45"/>
      <c r="L40" s="23"/>
    </row>
    <row r="41" spans="1:12" ht="10.5" customHeight="1" x14ac:dyDescent="0.15">
      <c r="A41" s="196">
        <v>10</v>
      </c>
      <c r="B41" s="197">
        <f>VLOOKUP(A41,[1]U12BDL!$B$2:$H$16,2,0)</f>
        <v>3604900</v>
      </c>
      <c r="C41" s="197" t="str">
        <f>VLOOKUP(A41,[1]U12BDL!$B$2:$H$16,3,0)</f>
        <v>大津　遥己</v>
      </c>
      <c r="D41" s="197" t="s">
        <v>95</v>
      </c>
      <c r="E41" s="197" t="str">
        <f>VLOOKUP(A41,[1]U12BDL!$B$2:$H$16,4,0)</f>
        <v>ＫＣＪＴＡ</v>
      </c>
      <c r="F41" s="198" t="s">
        <v>215</v>
      </c>
      <c r="G41" s="29"/>
      <c r="H41" s="28"/>
      <c r="J41" s="37"/>
      <c r="K41" s="45"/>
      <c r="L41" s="23"/>
    </row>
    <row r="42" spans="1:12" ht="10.5" customHeight="1" x14ac:dyDescent="0.15">
      <c r="A42" s="196"/>
      <c r="B42" s="197"/>
      <c r="C42" s="197"/>
      <c r="D42" s="197"/>
      <c r="E42" s="197"/>
      <c r="F42" s="198"/>
      <c r="G42" s="31"/>
      <c r="H42" s="29"/>
      <c r="J42" s="37"/>
      <c r="K42" s="45"/>
      <c r="L42" s="23"/>
    </row>
    <row r="43" spans="1:12" ht="10.5" customHeight="1" x14ac:dyDescent="0.15">
      <c r="A43" s="196"/>
      <c r="B43" s="193">
        <f>VLOOKUP(A41,[1]U12BDL!$B$2:$H$16,5,0)</f>
        <v>3604967</v>
      </c>
      <c r="C43" s="193" t="str">
        <f>VLOOKUP(A41,[1]U12BDL!$B$2:$H$16,6,0)</f>
        <v>小井沼　拓真</v>
      </c>
      <c r="D43" s="193" t="s">
        <v>5</v>
      </c>
      <c r="E43" s="193" t="str">
        <f>VLOOKUP(A41,[1]U12BDL!$B$2:$H$16,7,0)</f>
        <v>ＫＣＪＴＡ</v>
      </c>
      <c r="F43" s="194" t="s">
        <v>96</v>
      </c>
      <c r="G43" s="27"/>
      <c r="H43" s="29"/>
      <c r="J43" s="37"/>
      <c r="K43" s="45"/>
      <c r="L43" s="23"/>
    </row>
    <row r="44" spans="1:12" ht="10.5" customHeight="1" x14ac:dyDescent="0.15">
      <c r="A44" s="196"/>
      <c r="B44" s="193"/>
      <c r="C44" s="193"/>
      <c r="D44" s="193"/>
      <c r="E44" s="193"/>
      <c r="F44" s="194"/>
      <c r="G44" s="27"/>
      <c r="H44" s="29"/>
      <c r="I44" s="40"/>
      <c r="J44" s="37"/>
      <c r="K44" s="45"/>
      <c r="L44" s="23"/>
    </row>
    <row r="45" spans="1:12" ht="10.5" customHeight="1" x14ac:dyDescent="0.15">
      <c r="A45" s="196">
        <v>11</v>
      </c>
      <c r="B45" s="197">
        <v>3604808</v>
      </c>
      <c r="C45" s="197" t="s">
        <v>248</v>
      </c>
      <c r="D45" s="197" t="s">
        <v>16</v>
      </c>
      <c r="E45" s="197" t="s">
        <v>249</v>
      </c>
      <c r="F45" s="198" t="s">
        <v>96</v>
      </c>
      <c r="G45" s="27"/>
      <c r="H45" s="29"/>
      <c r="I45" s="34"/>
      <c r="J45" s="37"/>
      <c r="K45" s="45"/>
      <c r="L45" s="23"/>
    </row>
    <row r="46" spans="1:12" ht="10.5" customHeight="1" x14ac:dyDescent="0.15">
      <c r="A46" s="196"/>
      <c r="B46" s="197"/>
      <c r="C46" s="197"/>
      <c r="D46" s="197"/>
      <c r="E46" s="197"/>
      <c r="F46" s="198"/>
      <c r="G46" s="36"/>
      <c r="H46" s="29"/>
      <c r="I46" s="37"/>
      <c r="J46" s="37"/>
      <c r="K46" s="45"/>
      <c r="L46" s="23"/>
    </row>
    <row r="47" spans="1:12" ht="10.5" customHeight="1" x14ac:dyDescent="0.15">
      <c r="A47" s="196"/>
      <c r="B47" s="193">
        <v>3604823</v>
      </c>
      <c r="C47" s="193" t="s">
        <v>250</v>
      </c>
      <c r="D47" s="193" t="s">
        <v>95</v>
      </c>
      <c r="E47" s="193" t="s">
        <v>249</v>
      </c>
      <c r="F47" s="194" t="s">
        <v>96</v>
      </c>
      <c r="G47" s="28"/>
      <c r="H47" s="38"/>
      <c r="I47" s="37"/>
      <c r="J47" s="37"/>
      <c r="K47" s="45"/>
      <c r="L47" s="23"/>
    </row>
    <row r="48" spans="1:12" ht="10.5" customHeight="1" x14ac:dyDescent="0.15">
      <c r="A48" s="196"/>
      <c r="B48" s="193"/>
      <c r="C48" s="193"/>
      <c r="D48" s="193"/>
      <c r="E48" s="193"/>
      <c r="F48" s="194"/>
      <c r="G48" s="29"/>
      <c r="H48" s="43"/>
      <c r="I48" s="37"/>
      <c r="J48" s="37"/>
      <c r="K48" s="45"/>
      <c r="L48" s="23"/>
    </row>
    <row r="49" spans="1:12" ht="10.5" customHeight="1" x14ac:dyDescent="0.15">
      <c r="A49" s="196">
        <v>12</v>
      </c>
      <c r="B49" s="197">
        <f>VLOOKUP(A49,[1]U12BDL!$B$2:$H$16,2,0)</f>
        <v>3604772</v>
      </c>
      <c r="C49" s="197" t="str">
        <f>VLOOKUP(A49,[1]U12BDL!$B$2:$H$16,3,0)</f>
        <v>伊本　和樹</v>
      </c>
      <c r="D49" s="197" t="s">
        <v>16</v>
      </c>
      <c r="E49" s="197" t="str">
        <f>VLOOKUP(A49,[1]U12BDL!$B$2:$H$16,4,0)</f>
        <v>マス・ガイアＴＣ</v>
      </c>
      <c r="F49" s="198" t="s">
        <v>96</v>
      </c>
      <c r="G49" s="29"/>
      <c r="H49" s="27"/>
      <c r="I49" s="37"/>
      <c r="J49" s="37"/>
      <c r="K49" s="45"/>
      <c r="L49" s="23"/>
    </row>
    <row r="50" spans="1:12" ht="10.5" customHeight="1" x14ac:dyDescent="0.15">
      <c r="A50" s="196"/>
      <c r="B50" s="197"/>
      <c r="C50" s="197"/>
      <c r="D50" s="197"/>
      <c r="E50" s="197"/>
      <c r="F50" s="198"/>
      <c r="G50" s="31"/>
      <c r="H50" s="173"/>
      <c r="I50" s="37"/>
      <c r="J50" s="37"/>
      <c r="K50" s="45"/>
      <c r="L50" s="23"/>
    </row>
    <row r="51" spans="1:12" ht="10.5" customHeight="1" x14ac:dyDescent="0.15">
      <c r="A51" s="196"/>
      <c r="B51" s="193">
        <f>VLOOKUP(A49,[1]U12BDL!$B$2:$H$16,5,0)</f>
        <v>3604771</v>
      </c>
      <c r="C51" s="193" t="str">
        <f>VLOOKUP(A49,[1]U12BDL!$B$2:$H$16,6,0)</f>
        <v>瀧崎　悠生</v>
      </c>
      <c r="D51" s="193" t="s">
        <v>16</v>
      </c>
      <c r="E51" s="193" t="str">
        <f>VLOOKUP(A49,[1]U12BDL!$B$2:$H$16,7,0)</f>
        <v>ＫＣＪＴＡ</v>
      </c>
      <c r="F51" s="194" t="s">
        <v>81</v>
      </c>
      <c r="G51" s="27"/>
      <c r="H51" s="27"/>
      <c r="I51" s="37"/>
      <c r="J51" s="37"/>
      <c r="K51" s="45"/>
      <c r="L51" s="23"/>
    </row>
    <row r="52" spans="1:12" ht="10.5" customHeight="1" x14ac:dyDescent="0.15">
      <c r="A52" s="196"/>
      <c r="B52" s="193"/>
      <c r="C52" s="193"/>
      <c r="D52" s="193"/>
      <c r="E52" s="193"/>
      <c r="F52" s="194"/>
      <c r="G52" s="27"/>
      <c r="H52" s="27"/>
      <c r="I52" s="37"/>
      <c r="J52" s="48"/>
      <c r="K52" s="45"/>
      <c r="L52" s="23"/>
    </row>
    <row r="53" spans="1:12" ht="10.5" customHeight="1" x14ac:dyDescent="0.15">
      <c r="A53" s="196">
        <v>13</v>
      </c>
      <c r="B53" s="197">
        <f>VLOOKUP(A53,[1]U12BDL!$B$2:$H$16,2,0)</f>
        <v>3604918</v>
      </c>
      <c r="C53" s="197" t="str">
        <f>VLOOKUP(A53,[1]U12BDL!$B$2:$H$16,3,0)</f>
        <v>上野　心史</v>
      </c>
      <c r="D53" s="197" t="s">
        <v>5</v>
      </c>
      <c r="E53" s="197" t="str">
        <f>VLOOKUP(A53,[1]U12BDL!$B$2:$H$16,4,0)</f>
        <v>Ｔ－１</v>
      </c>
      <c r="F53" s="198" t="s">
        <v>224</v>
      </c>
      <c r="G53" s="27"/>
      <c r="H53" s="27"/>
      <c r="I53" s="37"/>
      <c r="K53" s="45"/>
      <c r="L53" s="23"/>
    </row>
    <row r="54" spans="1:12" ht="10.5" customHeight="1" x14ac:dyDescent="0.15">
      <c r="A54" s="196"/>
      <c r="B54" s="197"/>
      <c r="C54" s="197"/>
      <c r="D54" s="197"/>
      <c r="E54" s="197"/>
      <c r="F54" s="198"/>
      <c r="G54" s="36"/>
      <c r="H54" s="27"/>
      <c r="I54" s="37"/>
      <c r="K54" s="45"/>
      <c r="L54" s="23"/>
    </row>
    <row r="55" spans="1:12" ht="10.5" customHeight="1" x14ac:dyDescent="0.15">
      <c r="A55" s="196"/>
      <c r="B55" s="193">
        <f>VLOOKUP(A53,[1]U12BDL!$B$2:$H$16,5,0)</f>
        <v>3604890</v>
      </c>
      <c r="C55" s="193" t="str">
        <f>VLOOKUP(A53,[1]U12BDL!$B$2:$H$16,6,0)</f>
        <v>河地　直也</v>
      </c>
      <c r="D55" s="193" t="s">
        <v>222</v>
      </c>
      <c r="E55" s="193" t="str">
        <f>VLOOKUP(A53,[1]U12BDL!$B$2:$H$16,7,0)</f>
        <v>Ｔ－１</v>
      </c>
      <c r="F55" s="194" t="s">
        <v>81</v>
      </c>
      <c r="G55" s="28"/>
      <c r="H55" s="27"/>
      <c r="I55" s="37"/>
      <c r="K55" s="45"/>
      <c r="L55" s="23"/>
    </row>
    <row r="56" spans="1:12" ht="10.5" customHeight="1" x14ac:dyDescent="0.15">
      <c r="A56" s="196"/>
      <c r="B56" s="193"/>
      <c r="C56" s="193"/>
      <c r="D56" s="193"/>
      <c r="E56" s="193"/>
      <c r="F56" s="194"/>
      <c r="G56" s="29"/>
      <c r="H56" s="41"/>
      <c r="I56" s="37"/>
      <c r="K56" s="45"/>
      <c r="L56" s="23"/>
    </row>
    <row r="57" spans="1:12" ht="10.5" customHeight="1" x14ac:dyDescent="0.15">
      <c r="A57" s="196">
        <v>14</v>
      </c>
      <c r="B57" s="197">
        <f>VLOOKUP(A57,[1]U12BDL!$B$2:$H$16,2,0)</f>
        <v>3604911</v>
      </c>
      <c r="C57" s="197" t="str">
        <f>VLOOKUP(A57,[1]U12BDL!$B$2:$H$16,3,0)</f>
        <v>梅田　優翔</v>
      </c>
      <c r="D57" s="197" t="s">
        <v>34</v>
      </c>
      <c r="E57" s="197" t="str">
        <f>VLOOKUP(A57,[1]U12BDL!$B$2:$H$16,4,0)</f>
        <v>ＣＳＪ</v>
      </c>
      <c r="F57" s="198" t="s">
        <v>224</v>
      </c>
      <c r="G57" s="29"/>
      <c r="H57" s="28"/>
      <c r="I57" s="37"/>
      <c r="K57" s="45"/>
      <c r="L57" s="23"/>
    </row>
    <row r="58" spans="1:12" ht="10.5" customHeight="1" x14ac:dyDescent="0.15">
      <c r="A58" s="196"/>
      <c r="B58" s="197"/>
      <c r="C58" s="197"/>
      <c r="D58" s="197"/>
      <c r="E58" s="197"/>
      <c r="F58" s="198"/>
      <c r="G58" s="31"/>
      <c r="H58" s="174"/>
      <c r="I58" s="37"/>
      <c r="K58" s="45"/>
      <c r="L58" s="23"/>
    </row>
    <row r="59" spans="1:12" ht="10.5" customHeight="1" x14ac:dyDescent="0.15">
      <c r="A59" s="196"/>
      <c r="B59" s="193">
        <f>VLOOKUP(A57,[1]U12BDL!$B$2:$H$16,5,0)</f>
        <v>3604909</v>
      </c>
      <c r="C59" s="193" t="str">
        <f>VLOOKUP(A57,[1]U12BDL!$B$2:$H$16,6,0)</f>
        <v>朝桐　大稀</v>
      </c>
      <c r="D59" s="193" t="s">
        <v>34</v>
      </c>
      <c r="E59" s="193" t="str">
        <f>VLOOKUP(A57,[1]U12BDL!$B$2:$H$16,7,0)</f>
        <v>ＣＳＪ</v>
      </c>
      <c r="F59" s="194" t="s">
        <v>224</v>
      </c>
      <c r="G59" s="27"/>
      <c r="H59" s="29"/>
      <c r="I59" s="37"/>
      <c r="K59" s="45"/>
      <c r="L59" s="23"/>
    </row>
    <row r="60" spans="1:12" ht="10.5" customHeight="1" x14ac:dyDescent="0.15">
      <c r="A60" s="196"/>
      <c r="B60" s="193"/>
      <c r="C60" s="193"/>
      <c r="D60" s="193"/>
      <c r="E60" s="193"/>
      <c r="F60" s="194"/>
      <c r="G60" s="27"/>
      <c r="H60" s="29"/>
      <c r="I60" s="48"/>
      <c r="K60" s="45"/>
      <c r="L60" s="23"/>
    </row>
    <row r="61" spans="1:12" ht="10.5" customHeight="1" x14ac:dyDescent="0.15">
      <c r="A61" s="196">
        <v>15</v>
      </c>
      <c r="B61" s="195" t="str">
        <f>VLOOKUP(A61,[1]U12BDL!$B$2:$H$16,2,0)</f>
        <v>Q3</v>
      </c>
      <c r="C61" s="195"/>
      <c r="D61" s="197" t="s">
        <v>222</v>
      </c>
      <c r="E61" s="197"/>
      <c r="F61" s="198" t="s">
        <v>224</v>
      </c>
      <c r="G61" s="27"/>
      <c r="H61" s="29"/>
      <c r="K61" s="45"/>
      <c r="L61" s="23"/>
    </row>
    <row r="62" spans="1:12" ht="10.5" customHeight="1" x14ac:dyDescent="0.15">
      <c r="A62" s="196"/>
      <c r="B62" s="195"/>
      <c r="C62" s="195"/>
      <c r="D62" s="197"/>
      <c r="E62" s="197"/>
      <c r="F62" s="198"/>
      <c r="G62" s="36"/>
      <c r="H62" s="175"/>
      <c r="I62" s="176"/>
      <c r="J62" s="176"/>
      <c r="K62" s="45"/>
      <c r="L62" s="23"/>
    </row>
    <row r="63" spans="1:12" ht="10.5" customHeight="1" x14ac:dyDescent="0.15">
      <c r="A63" s="196"/>
      <c r="B63" s="195"/>
      <c r="C63" s="195"/>
      <c r="D63" s="193" t="s">
        <v>222</v>
      </c>
      <c r="E63" s="193"/>
      <c r="F63" s="194" t="s">
        <v>224</v>
      </c>
      <c r="G63" s="28"/>
      <c r="H63" s="38"/>
      <c r="K63" s="45"/>
      <c r="L63" s="23"/>
    </row>
    <row r="64" spans="1:12" ht="10.5" customHeight="1" x14ac:dyDescent="0.15">
      <c r="A64" s="196"/>
      <c r="B64" s="195"/>
      <c r="C64" s="195"/>
      <c r="D64" s="193"/>
      <c r="E64" s="193"/>
      <c r="F64" s="194"/>
      <c r="G64" s="29"/>
      <c r="H64" s="43"/>
      <c r="K64" s="45"/>
      <c r="L64" s="23"/>
    </row>
    <row r="65" spans="1:12" ht="10.5" customHeight="1" x14ac:dyDescent="0.15">
      <c r="A65" s="196">
        <v>16</v>
      </c>
      <c r="B65" s="197">
        <f>VLOOKUP(A65,[1]U12BDL!$B$2:$H$16,2,0)</f>
        <v>3604736</v>
      </c>
      <c r="C65" s="197" t="str">
        <f>VLOOKUP(A65,[1]U12BDL!$B$2:$H$16,3,0)</f>
        <v>渡邊　拓野</v>
      </c>
      <c r="D65" s="197" t="s">
        <v>5</v>
      </c>
      <c r="E65" s="197" t="str">
        <f>VLOOKUP(A65,[1]U12BDL!$B$2:$H$16,4,0)</f>
        <v>ＮＪＴＣ</v>
      </c>
      <c r="F65" s="198" t="s">
        <v>224</v>
      </c>
      <c r="G65" s="29"/>
      <c r="H65" s="27"/>
      <c r="K65" s="45"/>
      <c r="L65" s="23"/>
    </row>
    <row r="66" spans="1:12" ht="10.5" customHeight="1" x14ac:dyDescent="0.15">
      <c r="A66" s="196"/>
      <c r="B66" s="197"/>
      <c r="C66" s="197"/>
      <c r="D66" s="197"/>
      <c r="E66" s="197"/>
      <c r="F66" s="198"/>
      <c r="G66" s="31"/>
      <c r="H66" s="27"/>
      <c r="K66" s="45"/>
      <c r="L66" s="23"/>
    </row>
    <row r="67" spans="1:12" ht="10.5" customHeight="1" x14ac:dyDescent="0.15">
      <c r="A67" s="196"/>
      <c r="B67" s="193">
        <f>VLOOKUP(A65,[1]U12BDL!$B$2:$H$16,5,0)</f>
        <v>3604670</v>
      </c>
      <c r="C67" s="193" t="str">
        <f>VLOOKUP(A65,[1]U12BDL!$B$2:$H$16,6,0)</f>
        <v>長谷川　拓</v>
      </c>
      <c r="D67" s="193" t="s">
        <v>222</v>
      </c>
      <c r="E67" s="193" t="str">
        <f>VLOOKUP(A65,[1]U12BDL!$B$2:$H$16,7,0)</f>
        <v>ＮＪＴＣ</v>
      </c>
      <c r="F67" s="194" t="s">
        <v>224</v>
      </c>
      <c r="G67" s="27"/>
      <c r="H67" s="27"/>
      <c r="K67" s="45"/>
      <c r="L67" s="23"/>
    </row>
    <row r="68" spans="1:12" ht="10.5" customHeight="1" x14ac:dyDescent="0.15">
      <c r="A68" s="196"/>
      <c r="B68" s="193"/>
      <c r="C68" s="193"/>
      <c r="D68" s="193"/>
      <c r="E68" s="193"/>
      <c r="F68" s="194"/>
      <c r="G68" s="27"/>
      <c r="H68" s="27"/>
      <c r="K68" s="45"/>
      <c r="L68" s="23"/>
    </row>
    <row r="69" spans="1:12" ht="10.5" customHeight="1" x14ac:dyDescent="0.15">
      <c r="A69" s="49"/>
      <c r="B69" s="50"/>
      <c r="C69" s="49"/>
      <c r="D69" s="49"/>
      <c r="E69" s="49"/>
      <c r="F69" s="49"/>
      <c r="G69" s="27"/>
      <c r="H69" s="27"/>
    </row>
    <row r="70" spans="1:12" ht="12" customHeight="1" x14ac:dyDescent="0.15">
      <c r="A70" s="49"/>
      <c r="B70" s="50"/>
      <c r="C70" s="49"/>
      <c r="D70" s="49"/>
      <c r="E70" s="49"/>
      <c r="F70" s="49"/>
      <c r="G70" s="27"/>
      <c r="H70" s="27"/>
    </row>
    <row r="71" spans="1:12" x14ac:dyDescent="0.15">
      <c r="A71" s="49"/>
      <c r="B71" s="50"/>
      <c r="C71" s="49"/>
      <c r="D71" s="49"/>
      <c r="E71" s="49"/>
      <c r="F71" s="49"/>
      <c r="G71" s="27"/>
      <c r="H71" s="27"/>
    </row>
    <row r="72" spans="1:12" x14ac:dyDescent="0.15">
      <c r="A72" s="49"/>
      <c r="B72" s="50"/>
      <c r="C72" s="49"/>
      <c r="D72" s="49"/>
      <c r="E72" s="49"/>
      <c r="F72" s="49"/>
      <c r="G72" s="27"/>
      <c r="H72" s="27"/>
    </row>
    <row r="73" spans="1:12" x14ac:dyDescent="0.15">
      <c r="A73" s="49"/>
      <c r="B73" s="50"/>
      <c r="C73" s="49"/>
      <c r="D73" s="49"/>
      <c r="E73" s="49"/>
      <c r="F73" s="49"/>
      <c r="G73" s="27"/>
      <c r="H73" s="27"/>
    </row>
    <row r="74" spans="1:12" x14ac:dyDescent="0.15">
      <c r="A74" s="49"/>
      <c r="B74" s="50"/>
      <c r="C74" s="49"/>
      <c r="D74" s="49"/>
      <c r="E74" s="49"/>
      <c r="F74" s="49"/>
      <c r="G74" s="27"/>
      <c r="H74" s="27"/>
    </row>
    <row r="75" spans="1:12" x14ac:dyDescent="0.15">
      <c r="A75" s="49"/>
      <c r="B75" s="50"/>
      <c r="C75" s="49"/>
      <c r="D75" s="49"/>
      <c r="E75" s="49"/>
      <c r="F75" s="49"/>
      <c r="G75" s="27"/>
      <c r="H75" s="27"/>
    </row>
    <row r="76" spans="1:12" x14ac:dyDescent="0.15">
      <c r="A76" s="49"/>
      <c r="B76" s="50"/>
      <c r="C76" s="49"/>
      <c r="D76" s="49"/>
      <c r="E76" s="49"/>
      <c r="F76" s="49"/>
      <c r="G76" s="27"/>
      <c r="H76" s="27"/>
    </row>
    <row r="77" spans="1:12" x14ac:dyDescent="0.15">
      <c r="A77" s="49"/>
      <c r="B77" s="50"/>
      <c r="C77" s="49"/>
      <c r="D77" s="49"/>
      <c r="E77" s="49"/>
      <c r="F77" s="49"/>
      <c r="G77" s="27"/>
      <c r="H77" s="27"/>
    </row>
    <row r="78" spans="1:12" x14ac:dyDescent="0.15">
      <c r="A78" s="49"/>
      <c r="B78" s="50"/>
      <c r="C78" s="49"/>
      <c r="D78" s="49"/>
      <c r="E78" s="49"/>
      <c r="F78" s="49"/>
      <c r="G78" s="27"/>
      <c r="H78" s="27"/>
    </row>
    <row r="79" spans="1:12" x14ac:dyDescent="0.15">
      <c r="A79" s="49"/>
      <c r="B79" s="50"/>
      <c r="C79" s="49"/>
      <c r="D79" s="49"/>
      <c r="E79" s="49"/>
      <c r="F79" s="49"/>
      <c r="G79" s="27"/>
      <c r="H79" s="27"/>
    </row>
    <row r="80" spans="1:12" x14ac:dyDescent="0.15">
      <c r="A80" s="49"/>
      <c r="B80" s="50"/>
      <c r="C80" s="49"/>
      <c r="D80" s="49"/>
      <c r="E80" s="49"/>
      <c r="F80" s="49"/>
      <c r="G80" s="27"/>
      <c r="H80" s="27"/>
    </row>
    <row r="81" spans="1:8" x14ac:dyDescent="0.15">
      <c r="A81" s="49"/>
      <c r="B81" s="50"/>
      <c r="C81" s="49"/>
      <c r="D81" s="49"/>
      <c r="E81" s="49"/>
      <c r="F81" s="49"/>
      <c r="G81" s="27"/>
      <c r="H81" s="27"/>
    </row>
    <row r="82" spans="1:8" x14ac:dyDescent="0.15">
      <c r="A82" s="49"/>
      <c r="B82" s="50"/>
      <c r="C82" s="49"/>
      <c r="D82" s="49"/>
      <c r="E82" s="49"/>
      <c r="F82" s="49"/>
      <c r="G82" s="27"/>
      <c r="H82" s="27"/>
    </row>
    <row r="83" spans="1:8" x14ac:dyDescent="0.15">
      <c r="A83" s="49"/>
      <c r="B83" s="50"/>
      <c r="C83" s="49"/>
      <c r="D83" s="49"/>
      <c r="E83" s="49"/>
      <c r="F83" s="49"/>
      <c r="G83" s="27"/>
      <c r="H83" s="27"/>
    </row>
    <row r="84" spans="1:8" x14ac:dyDescent="0.15">
      <c r="A84" s="49"/>
      <c r="B84" s="50"/>
      <c r="C84" s="49"/>
      <c r="D84" s="49"/>
      <c r="E84" s="49"/>
      <c r="F84" s="49"/>
      <c r="G84" s="27"/>
      <c r="H84" s="27"/>
    </row>
    <row r="85" spans="1:8" x14ac:dyDescent="0.15">
      <c r="A85" s="49"/>
      <c r="B85" s="50"/>
      <c r="C85" s="49"/>
      <c r="D85" s="49"/>
      <c r="E85" s="49"/>
      <c r="F85" s="49"/>
      <c r="G85" s="27"/>
      <c r="H85" s="27"/>
    </row>
    <row r="86" spans="1:8" x14ac:dyDescent="0.15">
      <c r="A86" s="49"/>
      <c r="B86" s="50"/>
      <c r="C86" s="49"/>
      <c r="D86" s="49"/>
      <c r="E86" s="49"/>
      <c r="F86" s="49"/>
      <c r="G86" s="27"/>
      <c r="H86" s="27"/>
    </row>
    <row r="87" spans="1:8" x14ac:dyDescent="0.15">
      <c r="A87" s="49"/>
      <c r="B87" s="50"/>
      <c r="C87" s="49"/>
      <c r="D87" s="49"/>
      <c r="E87" s="49"/>
      <c r="F87" s="49"/>
      <c r="G87" s="27"/>
      <c r="H87" s="27"/>
    </row>
    <row r="88" spans="1:8" x14ac:dyDescent="0.15">
      <c r="A88" s="49"/>
      <c r="B88" s="50"/>
      <c r="C88" s="49"/>
      <c r="D88" s="49"/>
      <c r="E88" s="49"/>
      <c r="F88" s="49"/>
      <c r="G88" s="27"/>
      <c r="H88" s="27"/>
    </row>
    <row r="89" spans="1:8" x14ac:dyDescent="0.15">
      <c r="A89" s="49"/>
      <c r="B89" s="50"/>
      <c r="C89" s="49"/>
      <c r="D89" s="49"/>
      <c r="E89" s="49"/>
      <c r="F89" s="49"/>
      <c r="G89" s="27"/>
      <c r="H89" s="27"/>
    </row>
    <row r="90" spans="1:8" x14ac:dyDescent="0.15">
      <c r="A90" s="49"/>
      <c r="B90" s="50"/>
      <c r="C90" s="49"/>
      <c r="D90" s="49"/>
      <c r="E90" s="49"/>
      <c r="F90" s="49"/>
      <c r="G90" s="27"/>
      <c r="H90" s="27"/>
    </row>
    <row r="91" spans="1:8" x14ac:dyDescent="0.15">
      <c r="A91" s="49"/>
      <c r="B91" s="50"/>
      <c r="C91" s="49"/>
      <c r="D91" s="49"/>
      <c r="E91" s="49"/>
      <c r="F91" s="49"/>
      <c r="G91" s="27"/>
      <c r="H91" s="27"/>
    </row>
    <row r="92" spans="1:8" x14ac:dyDescent="0.15">
      <c r="A92" s="49"/>
      <c r="B92" s="50"/>
      <c r="C92" s="49"/>
      <c r="D92" s="49"/>
      <c r="E92" s="49"/>
      <c r="F92" s="49"/>
      <c r="G92" s="27"/>
      <c r="H92" s="27"/>
    </row>
    <row r="93" spans="1:8" x14ac:dyDescent="0.15">
      <c r="A93" s="49"/>
      <c r="B93" s="50"/>
      <c r="C93" s="49"/>
      <c r="D93" s="49"/>
      <c r="E93" s="49"/>
      <c r="F93" s="49"/>
      <c r="G93" s="27"/>
      <c r="H93" s="27"/>
    </row>
    <row r="94" spans="1:8" x14ac:dyDescent="0.15">
      <c r="A94" s="49"/>
      <c r="B94" s="50"/>
      <c r="C94" s="49"/>
      <c r="D94" s="49"/>
      <c r="E94" s="49"/>
      <c r="F94" s="49"/>
      <c r="G94" s="27"/>
      <c r="H94" s="27"/>
    </row>
    <row r="95" spans="1:8" x14ac:dyDescent="0.15">
      <c r="A95" s="49"/>
      <c r="B95" s="50"/>
      <c r="C95" s="49"/>
      <c r="D95" s="49"/>
      <c r="E95" s="49"/>
      <c r="F95" s="49"/>
      <c r="G95" s="27"/>
      <c r="H95" s="27"/>
    </row>
    <row r="96" spans="1:8" x14ac:dyDescent="0.15">
      <c r="A96" s="49"/>
      <c r="B96" s="50"/>
      <c r="C96" s="49"/>
      <c r="D96" s="49"/>
      <c r="E96" s="49"/>
      <c r="F96" s="49"/>
      <c r="G96" s="27"/>
      <c r="H96" s="27"/>
    </row>
    <row r="97" spans="1:11" x14ac:dyDescent="0.15">
      <c r="A97" s="49"/>
      <c r="B97" s="50"/>
      <c r="C97" s="49"/>
      <c r="D97" s="49"/>
      <c r="E97" s="49"/>
      <c r="F97" s="49"/>
      <c r="G97" s="27"/>
      <c r="H97" s="27"/>
    </row>
    <row r="98" spans="1:11" x14ac:dyDescent="0.15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 x14ac:dyDescent="0.15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 x14ac:dyDescent="0.15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 x14ac:dyDescent="0.15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 x14ac:dyDescent="0.15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 x14ac:dyDescent="0.15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 x14ac:dyDescent="0.15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 x14ac:dyDescent="0.15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 x14ac:dyDescent="0.15">
      <c r="I106" s="4"/>
      <c r="J106" s="4"/>
      <c r="K106" s="4"/>
    </row>
    <row r="107" spans="1:11" x14ac:dyDescent="0.15">
      <c r="I107" s="4"/>
      <c r="J107" s="4"/>
      <c r="K107" s="4"/>
    </row>
    <row r="108" spans="1:11" x14ac:dyDescent="0.15">
      <c r="I108" s="4"/>
      <c r="J108" s="4"/>
      <c r="K108" s="4"/>
    </row>
    <row r="109" spans="1:11" x14ac:dyDescent="0.15">
      <c r="I109" s="4"/>
      <c r="J109" s="4"/>
      <c r="K109" s="4"/>
    </row>
    <row r="110" spans="1:11" x14ac:dyDescent="0.15">
      <c r="I110" s="4"/>
      <c r="J110" s="4"/>
      <c r="K110" s="4"/>
    </row>
    <row r="111" spans="1:11" x14ac:dyDescent="0.15">
      <c r="I111" s="4"/>
      <c r="J111" s="4"/>
      <c r="K111" s="4"/>
    </row>
    <row r="112" spans="1:11" x14ac:dyDescent="0.15">
      <c r="I112" s="4"/>
      <c r="J112" s="4"/>
      <c r="K112" s="4"/>
    </row>
    <row r="113" spans="7:11" x14ac:dyDescent="0.15">
      <c r="I113" s="4"/>
      <c r="J113" s="4"/>
      <c r="K113" s="4"/>
    </row>
    <row r="114" spans="7:11" x14ac:dyDescent="0.15">
      <c r="G114" s="4"/>
      <c r="H114" s="4"/>
      <c r="I114" s="4"/>
      <c r="J114" s="4"/>
      <c r="K114" s="4"/>
    </row>
    <row r="115" spans="7:11" x14ac:dyDescent="0.15">
      <c r="G115" s="4"/>
      <c r="H115" s="4"/>
      <c r="I115" s="4"/>
      <c r="J115" s="4"/>
      <c r="K115" s="4"/>
    </row>
    <row r="116" spans="7:11" x14ac:dyDescent="0.15">
      <c r="G116" s="4"/>
      <c r="H116" s="4"/>
      <c r="I116" s="4"/>
      <c r="J116" s="4"/>
      <c r="K116" s="4"/>
    </row>
    <row r="117" spans="7:11" x14ac:dyDescent="0.15">
      <c r="G117" s="4"/>
      <c r="H117" s="4"/>
      <c r="I117" s="4"/>
      <c r="J117" s="4"/>
      <c r="K117" s="4"/>
    </row>
    <row r="118" spans="7:11" x14ac:dyDescent="0.15">
      <c r="G118" s="4"/>
      <c r="H118" s="4"/>
      <c r="I118" s="4"/>
      <c r="J118" s="4"/>
      <c r="K118" s="4"/>
    </row>
    <row r="119" spans="7:11" x14ac:dyDescent="0.15">
      <c r="G119" s="4"/>
      <c r="H119" s="4"/>
      <c r="I119" s="4"/>
      <c r="J119" s="4"/>
      <c r="K119" s="4"/>
    </row>
    <row r="120" spans="7:11" x14ac:dyDescent="0.15">
      <c r="G120" s="4"/>
      <c r="H120" s="4"/>
      <c r="I120" s="4"/>
      <c r="J120" s="4"/>
      <c r="K120" s="4"/>
    </row>
    <row r="121" spans="7:11" x14ac:dyDescent="0.15">
      <c r="G121" s="4"/>
      <c r="H121" s="4"/>
      <c r="I121" s="4"/>
      <c r="J121" s="4"/>
      <c r="K121" s="4"/>
    </row>
    <row r="122" spans="7:11" x14ac:dyDescent="0.15">
      <c r="G122" s="4"/>
      <c r="H122" s="4"/>
      <c r="I122" s="4"/>
      <c r="J122" s="4"/>
      <c r="K122" s="4"/>
    </row>
    <row r="123" spans="7:11" x14ac:dyDescent="0.15">
      <c r="G123" s="4"/>
      <c r="H123" s="4"/>
      <c r="I123" s="4"/>
      <c r="J123" s="4"/>
      <c r="K123" s="4"/>
    </row>
    <row r="124" spans="7:11" x14ac:dyDescent="0.15">
      <c r="G124" s="4"/>
      <c r="H124" s="4"/>
      <c r="I124" s="4"/>
      <c r="J124" s="4"/>
      <c r="K124" s="4"/>
    </row>
    <row r="125" spans="7:11" x14ac:dyDescent="0.15">
      <c r="G125" s="4"/>
      <c r="H125" s="4"/>
      <c r="I125" s="4"/>
      <c r="J125" s="4"/>
      <c r="K125" s="4"/>
    </row>
    <row r="126" spans="7:11" x14ac:dyDescent="0.15">
      <c r="G126" s="4"/>
      <c r="H126" s="4"/>
      <c r="I126" s="4"/>
      <c r="J126" s="4"/>
      <c r="K126" s="4"/>
    </row>
    <row r="127" spans="7:11" x14ac:dyDescent="0.15">
      <c r="G127" s="4"/>
      <c r="H127" s="4"/>
      <c r="I127" s="4"/>
      <c r="J127" s="4"/>
      <c r="K127" s="4"/>
    </row>
    <row r="128" spans="7:11" x14ac:dyDescent="0.15">
      <c r="G128" s="4"/>
      <c r="H128" s="4"/>
      <c r="I128" s="4"/>
      <c r="J128" s="4"/>
      <c r="K128" s="4"/>
    </row>
    <row r="129" spans="7:11" x14ac:dyDescent="0.15">
      <c r="G129" s="4"/>
      <c r="H129" s="4"/>
      <c r="I129" s="4"/>
      <c r="J129" s="4"/>
      <c r="K129" s="4"/>
    </row>
    <row r="130" spans="7:11" x14ac:dyDescent="0.15">
      <c r="G130" s="4"/>
      <c r="H130" s="4"/>
      <c r="I130" s="4"/>
      <c r="J130" s="4"/>
      <c r="K130" s="4"/>
    </row>
    <row r="131" spans="7:11" x14ac:dyDescent="0.15">
      <c r="G131" s="4"/>
      <c r="H131" s="4"/>
      <c r="I131" s="4"/>
      <c r="J131" s="4"/>
      <c r="K131" s="4"/>
    </row>
    <row r="132" spans="7:11" x14ac:dyDescent="0.15">
      <c r="G132" s="4"/>
      <c r="H132" s="4"/>
      <c r="I132" s="4"/>
      <c r="J132" s="4"/>
      <c r="K132" s="4"/>
    </row>
  </sheetData>
  <mergeCells count="187">
    <mergeCell ref="A5:A8"/>
    <mergeCell ref="B5:B6"/>
    <mergeCell ref="C5:C6"/>
    <mergeCell ref="D5:D6"/>
    <mergeCell ref="E5:E6"/>
    <mergeCell ref="F5:F6"/>
    <mergeCell ref="D9:D10"/>
    <mergeCell ref="E9:E10"/>
    <mergeCell ref="N5:N6"/>
    <mergeCell ref="O5:O6"/>
    <mergeCell ref="P5:P6"/>
    <mergeCell ref="Q5:Q6"/>
    <mergeCell ref="R5:R6"/>
    <mergeCell ref="B7:B8"/>
    <mergeCell ref="C7:C8"/>
    <mergeCell ref="D7:D8"/>
    <mergeCell ref="E7:E8"/>
    <mergeCell ref="F7:F8"/>
    <mergeCell ref="F9:F10"/>
    <mergeCell ref="N9:N10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A17:A20"/>
    <mergeCell ref="B17:B18"/>
    <mergeCell ref="C17:C18"/>
    <mergeCell ref="D17:D18"/>
    <mergeCell ref="E17:E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F17:F18"/>
    <mergeCell ref="B19:B20"/>
    <mergeCell ref="C19:C20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A25:A28"/>
    <mergeCell ref="B25:B26"/>
    <mergeCell ref="C25:C26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A37:A40"/>
    <mergeCell ref="B37:B38"/>
    <mergeCell ref="C37:C3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A41:A44"/>
    <mergeCell ref="B41:B42"/>
    <mergeCell ref="C41:C42"/>
    <mergeCell ref="D41:D42"/>
    <mergeCell ref="E41:E42"/>
    <mergeCell ref="A53:A56"/>
    <mergeCell ref="B53:B54"/>
    <mergeCell ref="C53:C54"/>
    <mergeCell ref="D53:D54"/>
    <mergeCell ref="E53:E54"/>
    <mergeCell ref="F53:F54"/>
    <mergeCell ref="B55:B56"/>
    <mergeCell ref="C55:C56"/>
    <mergeCell ref="F47:F4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B29:C32"/>
    <mergeCell ref="B33:C36"/>
    <mergeCell ref="B61:C64"/>
    <mergeCell ref="F65:F66"/>
    <mergeCell ref="B67:B68"/>
    <mergeCell ref="C67:C68"/>
    <mergeCell ref="D67:D68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B47:B48"/>
    <mergeCell ref="C47:C48"/>
    <mergeCell ref="D47:D48"/>
    <mergeCell ref="E47:E48"/>
    <mergeCell ref="F41:F42"/>
    <mergeCell ref="B43:B44"/>
    <mergeCell ref="C43:C44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7"/>
  <sheetViews>
    <sheetView view="pageBreakPreview" zoomScaleNormal="100" zoomScaleSheetLayoutView="100" workbookViewId="0"/>
  </sheetViews>
  <sheetFormatPr defaultRowHeight="13.5" x14ac:dyDescent="0.1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7.875" bestFit="1" customWidth="1"/>
    <col min="6" max="6" width="2.625" bestFit="1" customWidth="1"/>
    <col min="7" max="7" width="6.125" customWidth="1"/>
    <col min="8" max="9" width="7.625" bestFit="1" customWidth="1"/>
    <col min="10" max="10" width="10.125" bestFit="1" customWidth="1"/>
    <col min="11" max="11" width="9.625" bestFit="1" customWidth="1"/>
    <col min="12" max="12" width="7.625" bestFit="1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1" spans="1:13" ht="14.25" customHeight="1" x14ac:dyDescent="0.15">
      <c r="A1" s="186" t="s">
        <v>269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 x14ac:dyDescent="0.15">
      <c r="A2" s="186" t="s">
        <v>88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 x14ac:dyDescent="0.15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 x14ac:dyDescent="0.15">
      <c r="A4" s="6"/>
      <c r="B4" s="6"/>
      <c r="C4" s="5"/>
      <c r="D4" s="5"/>
      <c r="E4" s="5"/>
      <c r="F4" s="5"/>
      <c r="G4" s="4">
        <v>1</v>
      </c>
      <c r="H4" s="5" t="s">
        <v>251</v>
      </c>
      <c r="I4" s="5" t="s">
        <v>252</v>
      </c>
      <c r="J4" s="5" t="s">
        <v>44</v>
      </c>
      <c r="K4" s="153" t="s">
        <v>28</v>
      </c>
      <c r="L4" s="4" t="s">
        <v>4</v>
      </c>
    </row>
    <row r="5" spans="1:13" ht="12" customHeight="1" x14ac:dyDescent="0.15">
      <c r="A5" s="190">
        <v>1</v>
      </c>
      <c r="B5" s="192">
        <f>VLOOKUP(A5,[1]U12GSL!$B$1:$E$33,2,0)</f>
        <v>3652545</v>
      </c>
      <c r="C5" s="192" t="str">
        <f>VLOOKUP(A5,[1]U12GSL!$B$1:$E$33,3,0)</f>
        <v>寺田　帆花</v>
      </c>
      <c r="D5" s="192" t="s">
        <v>253</v>
      </c>
      <c r="E5" s="192" t="str">
        <f>VLOOKUP(A5,[1]U12GSL!$B$1:$E$33,4,0)</f>
        <v>Ａｓｃｈ Ｔ．Ａ</v>
      </c>
      <c r="F5" s="191" t="s">
        <v>26</v>
      </c>
      <c r="G5" s="10"/>
      <c r="H5" s="4"/>
      <c r="I5" s="4"/>
      <c r="J5" s="4"/>
      <c r="K5" s="4"/>
      <c r="L5" s="4"/>
      <c r="M5" s="4"/>
    </row>
    <row r="6" spans="1:13" ht="12" customHeight="1" x14ac:dyDescent="0.15">
      <c r="A6" s="190"/>
      <c r="B6" s="192"/>
      <c r="C6" s="192"/>
      <c r="D6" s="192"/>
      <c r="E6" s="192"/>
      <c r="F6" s="191"/>
      <c r="G6" s="11"/>
      <c r="H6" s="12"/>
      <c r="I6" s="13"/>
      <c r="J6" s="13"/>
      <c r="K6" s="13"/>
      <c r="L6" s="13"/>
      <c r="M6" s="4"/>
    </row>
    <row r="7" spans="1:13" ht="12" customHeight="1" x14ac:dyDescent="0.15">
      <c r="A7" s="190">
        <v>2</v>
      </c>
      <c r="B7" s="192" t="s">
        <v>271</v>
      </c>
      <c r="C7" s="192"/>
      <c r="D7" s="192" t="s">
        <v>25</v>
      </c>
      <c r="E7" s="192"/>
      <c r="F7" s="191" t="s">
        <v>26</v>
      </c>
      <c r="G7" s="14"/>
      <c r="H7" s="15"/>
      <c r="I7" s="13"/>
      <c r="J7" s="13"/>
      <c r="K7" s="13"/>
      <c r="L7" s="13"/>
      <c r="M7" s="4"/>
    </row>
    <row r="8" spans="1:13" ht="12" customHeight="1" x14ac:dyDescent="0.15">
      <c r="A8" s="190"/>
      <c r="B8" s="192"/>
      <c r="C8" s="192"/>
      <c r="D8" s="192"/>
      <c r="E8" s="192"/>
      <c r="F8" s="191"/>
      <c r="G8" s="4"/>
      <c r="H8" s="16"/>
      <c r="I8" s="12"/>
      <c r="J8" s="13"/>
      <c r="K8" s="13"/>
      <c r="L8" s="13"/>
      <c r="M8" s="4"/>
    </row>
    <row r="9" spans="1:13" ht="12" customHeight="1" x14ac:dyDescent="0.15">
      <c r="A9" s="190">
        <v>3</v>
      </c>
      <c r="B9" s="192">
        <f>VLOOKUP(A9,[1]U12GSL!$B$1:$E$33,2,0)</f>
        <v>3652672</v>
      </c>
      <c r="C9" s="192" t="str">
        <f>VLOOKUP(A9,[1]U12GSL!$B$1:$E$33,3,0)</f>
        <v>古本　あいり</v>
      </c>
      <c r="D9" s="192" t="s">
        <v>10</v>
      </c>
      <c r="E9" s="192" t="str">
        <f>VLOOKUP(A9,[1]U12GSL!$B$1:$E$33,4,0)</f>
        <v>ＣＳＪ</v>
      </c>
      <c r="F9" s="191" t="s">
        <v>6</v>
      </c>
      <c r="G9" s="10"/>
      <c r="H9" s="16"/>
      <c r="I9" s="15"/>
      <c r="J9" s="13"/>
      <c r="K9" s="13"/>
      <c r="L9" s="13"/>
      <c r="M9" s="4"/>
    </row>
    <row r="10" spans="1:13" ht="12" customHeight="1" x14ac:dyDescent="0.15">
      <c r="A10" s="190"/>
      <c r="B10" s="192"/>
      <c r="C10" s="192"/>
      <c r="D10" s="192"/>
      <c r="E10" s="192"/>
      <c r="F10" s="191"/>
      <c r="G10" s="11"/>
      <c r="H10" s="17"/>
      <c r="I10" s="16"/>
      <c r="J10" s="13"/>
      <c r="K10" s="13"/>
      <c r="L10" s="13"/>
      <c r="M10" s="4"/>
    </row>
    <row r="11" spans="1:13" ht="12" customHeight="1" x14ac:dyDescent="0.15">
      <c r="A11" s="190">
        <v>4</v>
      </c>
      <c r="B11" s="192">
        <f>VLOOKUP(A11,[1]U12GSL!$B$1:$E$33,2,0)</f>
        <v>3652645</v>
      </c>
      <c r="C11" s="192" t="str">
        <f>VLOOKUP(A11,[1]U12GSL!$B$1:$E$33,3,0)</f>
        <v>櫻井　志帆</v>
      </c>
      <c r="D11" s="192" t="s">
        <v>90</v>
      </c>
      <c r="E11" s="192" t="str">
        <f>VLOOKUP(A11,[1]U12GSL!$B$1:$E$33,4,0)</f>
        <v>Ａｓｃｈ Ｔ．Ａ</v>
      </c>
      <c r="F11" s="191" t="s">
        <v>6</v>
      </c>
      <c r="G11" s="14"/>
      <c r="H11" s="13"/>
      <c r="I11" s="16"/>
      <c r="J11" s="13"/>
      <c r="K11" s="13"/>
      <c r="L11" s="13"/>
      <c r="M11" s="4"/>
    </row>
    <row r="12" spans="1:13" ht="12" customHeight="1" x14ac:dyDescent="0.15">
      <c r="A12" s="190"/>
      <c r="B12" s="192"/>
      <c r="C12" s="192"/>
      <c r="D12" s="192"/>
      <c r="E12" s="192"/>
      <c r="F12" s="191"/>
      <c r="G12" s="4"/>
      <c r="H12" s="13"/>
      <c r="I12" s="16"/>
      <c r="J12" s="12"/>
      <c r="K12" s="13"/>
      <c r="L12" s="13"/>
      <c r="M12" s="4"/>
    </row>
    <row r="13" spans="1:13" ht="12" customHeight="1" x14ac:dyDescent="0.15">
      <c r="A13" s="190">
        <v>5</v>
      </c>
      <c r="B13" s="192">
        <f>VLOOKUP(A13,[1]U12GSL!$B$1:$E$33,2,0)</f>
        <v>3652654</v>
      </c>
      <c r="C13" s="192" t="str">
        <f>VLOOKUP(A13,[1]U12GSL!$B$1:$E$33,3,0)</f>
        <v>石井　遙</v>
      </c>
      <c r="D13" s="192" t="s">
        <v>32</v>
      </c>
      <c r="E13" s="192" t="str">
        <f>VLOOKUP(A13,[1]U12GSL!$B$1:$E$33,4,0)</f>
        <v>Ｆｕｎ　ｔｏ　Ｔｅｎｎｉｓ</v>
      </c>
      <c r="F13" s="191" t="s">
        <v>91</v>
      </c>
      <c r="G13" s="10"/>
      <c r="H13" s="13"/>
      <c r="I13" s="16"/>
      <c r="J13" s="15"/>
      <c r="K13" s="13"/>
      <c r="L13" s="13"/>
      <c r="M13" s="4"/>
    </row>
    <row r="14" spans="1:13" ht="12" customHeight="1" x14ac:dyDescent="0.15">
      <c r="A14" s="190"/>
      <c r="B14" s="192"/>
      <c r="C14" s="192"/>
      <c r="D14" s="192"/>
      <c r="E14" s="192"/>
      <c r="F14" s="191"/>
      <c r="G14" s="11"/>
      <c r="H14" s="12"/>
      <c r="I14" s="16"/>
      <c r="J14" s="16"/>
      <c r="K14" s="13"/>
      <c r="L14" s="13"/>
      <c r="M14" s="4"/>
    </row>
    <row r="15" spans="1:13" ht="12" customHeight="1" x14ac:dyDescent="0.15">
      <c r="A15" s="190">
        <v>6</v>
      </c>
      <c r="B15" s="192">
        <f>VLOOKUP(A15,[1]U12GSL!$B$1:$E$33,2,0)</f>
        <v>3652681</v>
      </c>
      <c r="C15" s="192" t="str">
        <f>VLOOKUP(A15,[1]U12GSL!$B$1:$E$33,3,0)</f>
        <v>中山　ほのか</v>
      </c>
      <c r="D15" s="192" t="s">
        <v>45</v>
      </c>
      <c r="E15" s="192" t="str">
        <f>VLOOKUP(A15,[1]U12GSL!$B$1:$E$33,4,0)</f>
        <v>ＣＳＪ</v>
      </c>
      <c r="F15" s="191" t="s">
        <v>91</v>
      </c>
      <c r="G15" s="14"/>
      <c r="H15" s="13"/>
      <c r="I15" s="18"/>
      <c r="J15" s="16"/>
      <c r="K15" s="13"/>
      <c r="L15" s="13"/>
      <c r="M15" s="4"/>
    </row>
    <row r="16" spans="1:13" ht="12" customHeight="1" x14ac:dyDescent="0.15">
      <c r="A16" s="190"/>
      <c r="B16" s="192"/>
      <c r="C16" s="192"/>
      <c r="D16" s="192"/>
      <c r="E16" s="192"/>
      <c r="F16" s="191"/>
      <c r="G16" s="4"/>
      <c r="H16" s="16"/>
      <c r="I16" s="17"/>
      <c r="J16" s="16"/>
      <c r="K16" s="13"/>
      <c r="L16" s="13"/>
      <c r="M16" s="4"/>
    </row>
    <row r="17" spans="1:13" ht="12" customHeight="1" x14ac:dyDescent="0.15">
      <c r="A17" s="190">
        <v>7</v>
      </c>
      <c r="B17" s="192">
        <f>VLOOKUP(A17,[1]U12GSL!$B$1:$E$33,2,0)</f>
        <v>3652684</v>
      </c>
      <c r="C17" s="192" t="str">
        <f>VLOOKUP(A17,[1]U12GSL!$B$1:$E$33,3,0)</f>
        <v>白土　真瑚</v>
      </c>
      <c r="D17" s="192" t="s">
        <v>45</v>
      </c>
      <c r="E17" s="192" t="str">
        <f>VLOOKUP(A17,[1]U12GSL!$B$1:$E$33,4,0)</f>
        <v>大洗ビーチＴＣ</v>
      </c>
      <c r="F17" s="191" t="s">
        <v>29</v>
      </c>
      <c r="G17" s="10"/>
      <c r="H17" s="16"/>
      <c r="I17" s="13"/>
      <c r="J17" s="16"/>
      <c r="K17" s="13"/>
      <c r="L17" s="13"/>
      <c r="M17" s="4"/>
    </row>
    <row r="18" spans="1:13" ht="12" customHeight="1" x14ac:dyDescent="0.15">
      <c r="A18" s="190"/>
      <c r="B18" s="192"/>
      <c r="C18" s="192"/>
      <c r="D18" s="192"/>
      <c r="E18" s="192"/>
      <c r="F18" s="191"/>
      <c r="G18" s="11"/>
      <c r="H18" s="17"/>
      <c r="I18" s="13"/>
      <c r="J18" s="16"/>
      <c r="K18" s="13"/>
      <c r="L18" s="13"/>
      <c r="M18" s="4"/>
    </row>
    <row r="19" spans="1:13" ht="12" customHeight="1" x14ac:dyDescent="0.15">
      <c r="A19" s="190">
        <v>8</v>
      </c>
      <c r="B19" s="192">
        <f>VLOOKUP(A19,[1]U12GSL!$B$1:$E$33,2,0)</f>
        <v>3652631</v>
      </c>
      <c r="C19" s="192" t="str">
        <f>VLOOKUP(A19,[1]U12GSL!$B$1:$E$33,3,0)</f>
        <v>渡辺　陽子</v>
      </c>
      <c r="D19" s="192" t="s">
        <v>90</v>
      </c>
      <c r="E19" s="192" t="str">
        <f>VLOOKUP(A19,[1]U12GSL!$B$1:$E$33,4,0)</f>
        <v>ＫＣＪＴＡ</v>
      </c>
      <c r="F19" s="191" t="s">
        <v>6</v>
      </c>
      <c r="G19" s="14"/>
      <c r="H19" s="13"/>
      <c r="I19" s="13"/>
      <c r="J19" s="16"/>
      <c r="K19" s="13"/>
      <c r="L19" s="13"/>
      <c r="M19" s="4"/>
    </row>
    <row r="20" spans="1:13" ht="12" customHeight="1" x14ac:dyDescent="0.15">
      <c r="A20" s="190"/>
      <c r="B20" s="192"/>
      <c r="C20" s="192"/>
      <c r="D20" s="192"/>
      <c r="E20" s="192"/>
      <c r="F20" s="191"/>
      <c r="G20" s="4"/>
      <c r="H20" s="13"/>
      <c r="I20" s="13"/>
      <c r="J20" s="16"/>
      <c r="K20" s="12"/>
      <c r="L20" s="13"/>
      <c r="M20" s="4"/>
    </row>
    <row r="21" spans="1:13" ht="12" customHeight="1" x14ac:dyDescent="0.15">
      <c r="A21" s="190">
        <v>9</v>
      </c>
      <c r="B21" s="192">
        <f>VLOOKUP(A21,[1]U12GSL!$B$1:$E$33,2,0)</f>
        <v>3652558</v>
      </c>
      <c r="C21" s="192" t="str">
        <f>VLOOKUP(A21,[1]U12GSL!$B$1:$E$33,3,0)</f>
        <v>山口　はんな</v>
      </c>
      <c r="D21" s="192" t="s">
        <v>45</v>
      </c>
      <c r="E21" s="192" t="str">
        <f>VLOOKUP(A21,[1]U12GSL!$B$1:$E$33,4,0)</f>
        <v>ＮＪＴＣ</v>
      </c>
      <c r="F21" s="191" t="s">
        <v>91</v>
      </c>
      <c r="G21" s="10"/>
      <c r="H21" s="13"/>
      <c r="I21" s="13"/>
      <c r="J21" s="16"/>
      <c r="K21" s="15"/>
      <c r="L21" s="13"/>
      <c r="M21" s="4"/>
    </row>
    <row r="22" spans="1:13" ht="12" customHeight="1" x14ac:dyDescent="0.15">
      <c r="A22" s="190"/>
      <c r="B22" s="192"/>
      <c r="C22" s="192"/>
      <c r="D22" s="192"/>
      <c r="E22" s="192"/>
      <c r="F22" s="191"/>
      <c r="G22" s="11"/>
      <c r="H22" s="12"/>
      <c r="I22" s="13"/>
      <c r="J22" s="16"/>
      <c r="K22" s="16"/>
      <c r="L22" s="13"/>
      <c r="M22" s="4"/>
    </row>
    <row r="23" spans="1:13" ht="12" customHeight="1" x14ac:dyDescent="0.15">
      <c r="A23" s="190">
        <v>10</v>
      </c>
      <c r="B23" s="192">
        <f>VLOOKUP(A23,[1]U12GSL!$B$1:$E$33,2,0)</f>
        <v>3652670</v>
      </c>
      <c r="C23" s="192" t="str">
        <f>VLOOKUP(A23,[1]U12GSL!$B$1:$E$33,3,0)</f>
        <v>木村　彩音</v>
      </c>
      <c r="D23" s="192" t="s">
        <v>5</v>
      </c>
      <c r="E23" s="192" t="str">
        <f>VLOOKUP(A23,[1]U12GSL!$B$1:$E$33,4,0)</f>
        <v>ＫＣＪＴＡ</v>
      </c>
      <c r="F23" s="191" t="s">
        <v>254</v>
      </c>
      <c r="G23" s="14"/>
      <c r="H23" s="15"/>
      <c r="I23" s="13"/>
      <c r="J23" s="16"/>
      <c r="K23" s="16"/>
      <c r="L23" s="13"/>
      <c r="M23" s="4"/>
    </row>
    <row r="24" spans="1:13" ht="12" customHeight="1" x14ac:dyDescent="0.15">
      <c r="A24" s="190"/>
      <c r="B24" s="192"/>
      <c r="C24" s="192"/>
      <c r="D24" s="192"/>
      <c r="E24" s="192"/>
      <c r="F24" s="191"/>
      <c r="G24" s="4"/>
      <c r="H24" s="16"/>
      <c r="I24" s="12"/>
      <c r="J24" s="16"/>
      <c r="K24" s="16"/>
      <c r="L24" s="13"/>
      <c r="M24" s="4"/>
    </row>
    <row r="25" spans="1:13" ht="12" customHeight="1" x14ac:dyDescent="0.15">
      <c r="A25" s="190">
        <v>11</v>
      </c>
      <c r="B25" s="192">
        <f>VLOOKUP(A25,[1]U12GSL!$B$1:$E$33,2,0)</f>
        <v>3652676</v>
      </c>
      <c r="C25" s="192" t="str">
        <f>VLOOKUP(A25,[1]U12GSL!$B$1:$E$33,3,0)</f>
        <v>佐藤　亜紀</v>
      </c>
      <c r="D25" s="192" t="s">
        <v>255</v>
      </c>
      <c r="E25" s="192" t="str">
        <f>VLOOKUP(A25,[1]U12GSL!$B$1:$E$33,4,0)</f>
        <v>ＫＣＪＴＡ</v>
      </c>
      <c r="F25" s="191" t="s">
        <v>171</v>
      </c>
      <c r="G25" s="10"/>
      <c r="H25" s="16"/>
      <c r="I25" s="15"/>
      <c r="J25" s="16"/>
      <c r="K25" s="16"/>
      <c r="L25" s="13"/>
      <c r="M25" s="4"/>
    </row>
    <row r="26" spans="1:13" ht="12" customHeight="1" x14ac:dyDescent="0.15">
      <c r="A26" s="190"/>
      <c r="B26" s="192"/>
      <c r="C26" s="192"/>
      <c r="D26" s="192"/>
      <c r="E26" s="192"/>
      <c r="F26" s="191"/>
      <c r="G26" s="11"/>
      <c r="H26" s="17"/>
      <c r="I26" s="16"/>
      <c r="J26" s="16"/>
      <c r="K26" s="16"/>
      <c r="L26" s="13"/>
      <c r="M26" s="4"/>
    </row>
    <row r="27" spans="1:13" ht="12" customHeight="1" x14ac:dyDescent="0.15">
      <c r="A27" s="190">
        <v>12</v>
      </c>
      <c r="B27" s="192">
        <f>VLOOKUP(A27,[1]U12GSL!$B$1:$E$33,2,0)</f>
        <v>3652679</v>
      </c>
      <c r="C27" s="192" t="str">
        <f>VLOOKUP(A27,[1]U12GSL!$B$1:$E$33,3,0)</f>
        <v>本間　梓紗</v>
      </c>
      <c r="D27" s="192" t="s">
        <v>135</v>
      </c>
      <c r="E27" s="192" t="str">
        <f>VLOOKUP(A27,[1]U12GSL!$B$1:$E$33,4,0)</f>
        <v>ＪＡＣ</v>
      </c>
      <c r="F27" s="191" t="s">
        <v>171</v>
      </c>
      <c r="G27" s="14"/>
      <c r="H27" s="13"/>
      <c r="I27" s="16"/>
      <c r="J27" s="16"/>
      <c r="K27" s="16"/>
      <c r="L27" s="13"/>
      <c r="M27" s="4"/>
    </row>
    <row r="28" spans="1:13" ht="12" customHeight="1" x14ac:dyDescent="0.15">
      <c r="A28" s="190"/>
      <c r="B28" s="192"/>
      <c r="C28" s="192"/>
      <c r="D28" s="192"/>
      <c r="E28" s="192"/>
      <c r="F28" s="191"/>
      <c r="G28" s="4"/>
      <c r="H28" s="13"/>
      <c r="I28" s="16"/>
      <c r="J28" s="17"/>
      <c r="K28" s="16"/>
      <c r="L28" s="13"/>
      <c r="M28" s="4"/>
    </row>
    <row r="29" spans="1:13" ht="12" customHeight="1" x14ac:dyDescent="0.15">
      <c r="A29" s="190">
        <v>13</v>
      </c>
      <c r="B29" s="192">
        <f>VLOOKUP(A29,[1]U12GSL!$B$1:$E$33,2,0)</f>
        <v>3652682</v>
      </c>
      <c r="C29" s="192" t="str">
        <f>VLOOKUP(A29,[1]U12GSL!$B$1:$E$33,3,0)</f>
        <v>小嶋　ひかり</v>
      </c>
      <c r="D29" s="192" t="s">
        <v>32</v>
      </c>
      <c r="E29" s="192" t="str">
        <f>VLOOKUP(A29,[1]U12GSL!$B$1:$E$33,4,0)</f>
        <v>大洗ビーチＴＣ</v>
      </c>
      <c r="F29" s="191" t="s">
        <v>141</v>
      </c>
      <c r="G29" s="10"/>
      <c r="H29" s="13"/>
      <c r="I29" s="16"/>
      <c r="J29" s="13"/>
      <c r="K29" s="16"/>
      <c r="L29" s="13"/>
      <c r="M29" s="4"/>
    </row>
    <row r="30" spans="1:13" ht="12" customHeight="1" x14ac:dyDescent="0.15">
      <c r="A30" s="190"/>
      <c r="B30" s="192"/>
      <c r="C30" s="192"/>
      <c r="D30" s="192"/>
      <c r="E30" s="192"/>
      <c r="F30" s="191"/>
      <c r="G30" s="11"/>
      <c r="H30" s="12"/>
      <c r="I30" s="16"/>
      <c r="J30" s="13"/>
      <c r="K30" s="16"/>
      <c r="L30" s="13"/>
      <c r="M30" s="4"/>
    </row>
    <row r="31" spans="1:13" ht="12" customHeight="1" x14ac:dyDescent="0.15">
      <c r="A31" s="190">
        <v>14</v>
      </c>
      <c r="B31" s="192">
        <f>VLOOKUP(A31,[1]U12GSL!$B$1:$E$33,2,0)</f>
        <v>3652662</v>
      </c>
      <c r="C31" s="192" t="str">
        <f>VLOOKUP(A31,[1]U12GSL!$B$1:$E$33,3,0)</f>
        <v>関口　七映</v>
      </c>
      <c r="D31" s="192" t="s">
        <v>255</v>
      </c>
      <c r="E31" s="192" t="str">
        <f>VLOOKUP(A31,[1]U12GSL!$B$1:$E$33,4,0)</f>
        <v>ＫＣＪＴＡ</v>
      </c>
      <c r="F31" s="191" t="s">
        <v>36</v>
      </c>
      <c r="G31" s="14"/>
      <c r="H31" s="13"/>
      <c r="I31" s="18"/>
      <c r="J31" s="13"/>
      <c r="K31" s="16"/>
      <c r="L31" s="13"/>
      <c r="M31" s="4"/>
    </row>
    <row r="32" spans="1:13" ht="12" customHeight="1" x14ac:dyDescent="0.15">
      <c r="A32" s="190"/>
      <c r="B32" s="192"/>
      <c r="C32" s="192"/>
      <c r="D32" s="192"/>
      <c r="E32" s="192"/>
      <c r="F32" s="191"/>
      <c r="G32" s="4"/>
      <c r="H32" s="16"/>
      <c r="I32" s="17"/>
      <c r="J32" s="13"/>
      <c r="K32" s="16"/>
      <c r="L32" s="13"/>
      <c r="M32" s="4"/>
    </row>
    <row r="33" spans="1:13" ht="12" customHeight="1" x14ac:dyDescent="0.15">
      <c r="A33" s="190">
        <v>15</v>
      </c>
      <c r="B33" s="192">
        <f>VLOOKUP(A33,[1]U12GSL!$B$1:$E$33,2,0)</f>
        <v>3652683</v>
      </c>
      <c r="C33" s="192" t="str">
        <f>VLOOKUP(A33,[1]U12GSL!$B$1:$E$33,3,0)</f>
        <v>大塚　愛結</v>
      </c>
      <c r="D33" s="192" t="s">
        <v>5</v>
      </c>
      <c r="E33" s="192" t="str">
        <f>VLOOKUP(A33,[1]U12GSL!$B$1:$E$33,4,0)</f>
        <v>ＫＣＪＴＡ</v>
      </c>
      <c r="F33" s="191" t="s">
        <v>256</v>
      </c>
      <c r="G33" s="10"/>
      <c r="H33" s="16"/>
      <c r="I33" s="13"/>
      <c r="J33" s="13"/>
      <c r="K33" s="16"/>
      <c r="L33" s="13"/>
      <c r="M33" s="4"/>
    </row>
    <row r="34" spans="1:13" ht="12" customHeight="1" x14ac:dyDescent="0.15">
      <c r="A34" s="190"/>
      <c r="B34" s="192"/>
      <c r="C34" s="192"/>
      <c r="D34" s="192"/>
      <c r="E34" s="192"/>
      <c r="F34" s="191"/>
      <c r="G34" s="11"/>
      <c r="H34" s="17"/>
      <c r="I34" s="13"/>
      <c r="J34" s="13"/>
      <c r="K34" s="16"/>
      <c r="L34" s="13"/>
      <c r="M34" s="4"/>
    </row>
    <row r="35" spans="1:13" ht="12" customHeight="1" x14ac:dyDescent="0.15">
      <c r="A35" s="190">
        <v>16</v>
      </c>
      <c r="B35" s="192">
        <f>VLOOKUP(A35,[1]U12GSL!$B$1:$E$33,2,0)</f>
        <v>3652584</v>
      </c>
      <c r="C35" s="192" t="str">
        <f>VLOOKUP(A35,[1]U12GSL!$B$1:$E$33,3,0)</f>
        <v>林　愛子</v>
      </c>
      <c r="D35" s="192" t="s">
        <v>257</v>
      </c>
      <c r="E35" s="192" t="str">
        <f>VLOOKUP(A35,[1]U12GSL!$B$1:$E$33,4,0)</f>
        <v>Ａｓｃｈ Ｔ．Ａ</v>
      </c>
      <c r="F35" s="191" t="s">
        <v>256</v>
      </c>
      <c r="G35" s="14"/>
      <c r="H35" s="13"/>
      <c r="I35" s="13"/>
      <c r="J35" s="13"/>
      <c r="K35" s="16"/>
      <c r="L35" s="13"/>
      <c r="M35" s="4"/>
    </row>
    <row r="36" spans="1:13" ht="12" customHeight="1" x14ac:dyDescent="0.15">
      <c r="A36" s="190"/>
      <c r="B36" s="192"/>
      <c r="C36" s="192"/>
      <c r="D36" s="192"/>
      <c r="E36" s="192"/>
      <c r="F36" s="191"/>
      <c r="G36" s="4"/>
      <c r="H36" s="13"/>
      <c r="I36" s="13"/>
      <c r="J36" s="13"/>
      <c r="K36" s="16"/>
      <c r="L36" s="12"/>
      <c r="M36" s="4"/>
    </row>
    <row r="37" spans="1:13" ht="12" customHeight="1" x14ac:dyDescent="0.15">
      <c r="A37" s="190">
        <v>17</v>
      </c>
      <c r="B37" s="192">
        <f>VLOOKUP(A37,[1]U12GSL!$B$1:$E$33,2,0)</f>
        <v>3652627</v>
      </c>
      <c r="C37" s="192" t="str">
        <f>VLOOKUP(A37,[1]U12GSL!$B$1:$E$33,3,0)</f>
        <v>竹内　悠浬</v>
      </c>
      <c r="D37" s="192" t="s">
        <v>195</v>
      </c>
      <c r="E37" s="192" t="str">
        <f>VLOOKUP(A37,[1]U12GSL!$B$1:$E$33,4,0)</f>
        <v>ＣＳＪ</v>
      </c>
      <c r="F37" s="191" t="s">
        <v>239</v>
      </c>
      <c r="G37" s="10"/>
      <c r="H37" s="13"/>
      <c r="I37" s="13"/>
      <c r="J37" s="13"/>
      <c r="K37" s="16"/>
      <c r="L37" s="20"/>
      <c r="M37" s="21"/>
    </row>
    <row r="38" spans="1:13" ht="12" customHeight="1" x14ac:dyDescent="0.15">
      <c r="A38" s="190"/>
      <c r="B38" s="192"/>
      <c r="C38" s="192"/>
      <c r="D38" s="192"/>
      <c r="E38" s="192"/>
      <c r="F38" s="191"/>
      <c r="G38" s="11"/>
      <c r="H38" s="12"/>
      <c r="I38" s="13"/>
      <c r="J38" s="13"/>
      <c r="K38" s="16"/>
      <c r="L38" s="22"/>
      <c r="M38" s="21"/>
    </row>
    <row r="39" spans="1:13" ht="12" customHeight="1" x14ac:dyDescent="0.15">
      <c r="A39" s="190">
        <v>18</v>
      </c>
      <c r="B39" s="192">
        <f>VLOOKUP(A39,[1]U12GSL!$B$1:$E$33,2,0)</f>
        <v>3652677</v>
      </c>
      <c r="C39" s="192" t="str">
        <f>VLOOKUP(A39,[1]U12GSL!$B$1:$E$33,3,0)</f>
        <v>横田　優月</v>
      </c>
      <c r="D39" s="192" t="s">
        <v>255</v>
      </c>
      <c r="E39" s="192" t="str">
        <f>VLOOKUP(A39,[1]U12GSL!$B$1:$E$33,4,0)</f>
        <v>ＫＣＪＴＡ</v>
      </c>
      <c r="F39" s="191" t="s">
        <v>91</v>
      </c>
      <c r="G39" s="14"/>
      <c r="H39" s="15"/>
      <c r="I39" s="13"/>
      <c r="J39" s="13"/>
      <c r="K39" s="16"/>
      <c r="L39" s="22"/>
      <c r="M39" s="21"/>
    </row>
    <row r="40" spans="1:13" ht="12" customHeight="1" x14ac:dyDescent="0.15">
      <c r="A40" s="190"/>
      <c r="B40" s="192"/>
      <c r="C40" s="192"/>
      <c r="D40" s="192"/>
      <c r="E40" s="192"/>
      <c r="F40" s="191"/>
      <c r="G40" s="4"/>
      <c r="H40" s="16"/>
      <c r="I40" s="12"/>
      <c r="J40" s="13"/>
      <c r="K40" s="16"/>
      <c r="L40" s="22"/>
      <c r="M40" s="21"/>
    </row>
    <row r="41" spans="1:13" ht="12" customHeight="1" x14ac:dyDescent="0.15">
      <c r="A41" s="190">
        <v>19</v>
      </c>
      <c r="B41" s="192">
        <f>VLOOKUP(A41,[1]U12GSL!$B$1:$E$33,2,0)</f>
        <v>3652634</v>
      </c>
      <c r="C41" s="192" t="str">
        <f>VLOOKUP(A41,[1]U12GSL!$B$1:$E$33,3,0)</f>
        <v>上坂　友菜</v>
      </c>
      <c r="D41" s="192" t="s">
        <v>32</v>
      </c>
      <c r="E41" s="192" t="str">
        <f>VLOOKUP(A41,[1]U12GSL!$B$1:$E$33,4,0)</f>
        <v>Ｔｅａｍ１０４</v>
      </c>
      <c r="F41" s="191" t="s">
        <v>78</v>
      </c>
      <c r="G41" s="10"/>
      <c r="H41" s="16"/>
      <c r="I41" s="15"/>
      <c r="J41" s="13"/>
      <c r="K41" s="16"/>
      <c r="L41" s="22"/>
      <c r="M41" s="21"/>
    </row>
    <row r="42" spans="1:13" ht="12" customHeight="1" x14ac:dyDescent="0.15">
      <c r="A42" s="190"/>
      <c r="B42" s="192"/>
      <c r="C42" s="192"/>
      <c r="D42" s="192"/>
      <c r="E42" s="192"/>
      <c r="F42" s="191"/>
      <c r="G42" s="11"/>
      <c r="H42" s="17"/>
      <c r="I42" s="16"/>
      <c r="J42" s="13"/>
      <c r="K42" s="16"/>
      <c r="L42" s="22"/>
      <c r="M42" s="21"/>
    </row>
    <row r="43" spans="1:13" ht="12" customHeight="1" x14ac:dyDescent="0.15">
      <c r="A43" s="190">
        <v>20</v>
      </c>
      <c r="B43" s="192">
        <f>VLOOKUP(A43,[1]U12GSL!$B$1:$E$33,2,0)</f>
        <v>3652649</v>
      </c>
      <c r="C43" s="192" t="str">
        <f>VLOOKUP(A43,[1]U12GSL!$B$1:$E$33,3,0)</f>
        <v>西谷　綾乃</v>
      </c>
      <c r="D43" s="192" t="s">
        <v>5</v>
      </c>
      <c r="E43" s="192" t="str">
        <f>VLOOKUP(A43,[1]U12GSL!$B$1:$E$33,4,0)</f>
        <v>ＣＳＪ</v>
      </c>
      <c r="F43" s="191" t="s">
        <v>141</v>
      </c>
      <c r="G43" s="14"/>
      <c r="H43" s="13"/>
      <c r="I43" s="16"/>
      <c r="J43" s="13"/>
      <c r="K43" s="16"/>
      <c r="L43" s="22"/>
      <c r="M43" s="21"/>
    </row>
    <row r="44" spans="1:13" ht="12" customHeight="1" x14ac:dyDescent="0.15">
      <c r="A44" s="190"/>
      <c r="B44" s="192"/>
      <c r="C44" s="192"/>
      <c r="D44" s="192"/>
      <c r="E44" s="192"/>
      <c r="F44" s="191"/>
      <c r="G44" s="4"/>
      <c r="H44" s="13"/>
      <c r="I44" s="16"/>
      <c r="J44" s="12"/>
      <c r="K44" s="16"/>
      <c r="L44" s="22"/>
      <c r="M44" s="21"/>
    </row>
    <row r="45" spans="1:13" ht="12" customHeight="1" x14ac:dyDescent="0.15">
      <c r="A45" s="190">
        <v>21</v>
      </c>
      <c r="B45" s="192">
        <f>VLOOKUP(A45,[1]U12GSL!$B$1:$E$33,2,0)</f>
        <v>3652644</v>
      </c>
      <c r="C45" s="192" t="str">
        <f>VLOOKUP(A45,[1]U12GSL!$B$1:$E$33,3,0)</f>
        <v>大槻　咲花</v>
      </c>
      <c r="D45" s="192" t="s">
        <v>255</v>
      </c>
      <c r="E45" s="192" t="str">
        <f>VLOOKUP(A45,[1]U12GSL!$B$1:$E$33,4,0)</f>
        <v>三笠ＴＳ</v>
      </c>
      <c r="F45" s="191" t="s">
        <v>87</v>
      </c>
      <c r="G45" s="10"/>
      <c r="H45" s="13"/>
      <c r="I45" s="16"/>
      <c r="J45" s="15"/>
      <c r="K45" s="16"/>
      <c r="L45" s="22"/>
      <c r="M45" s="21"/>
    </row>
    <row r="46" spans="1:13" ht="12" customHeight="1" x14ac:dyDescent="0.15">
      <c r="A46" s="190"/>
      <c r="B46" s="192"/>
      <c r="C46" s="192"/>
      <c r="D46" s="192"/>
      <c r="E46" s="192"/>
      <c r="F46" s="191"/>
      <c r="G46" s="11"/>
      <c r="H46" s="12"/>
      <c r="I46" s="16"/>
      <c r="J46" s="16"/>
      <c r="K46" s="16"/>
      <c r="L46" s="22"/>
      <c r="M46" s="21"/>
    </row>
    <row r="47" spans="1:13" ht="12" customHeight="1" x14ac:dyDescent="0.15">
      <c r="A47" s="190">
        <v>22</v>
      </c>
      <c r="B47" s="192">
        <f>VLOOKUP(A47,[1]U12GSL!$B$1:$E$33,2,0)</f>
        <v>3652661</v>
      </c>
      <c r="C47" s="192" t="str">
        <f>VLOOKUP(A47,[1]U12GSL!$B$1:$E$33,3,0)</f>
        <v>土井　絢愛　</v>
      </c>
      <c r="D47" s="192" t="s">
        <v>51</v>
      </c>
      <c r="E47" s="192" t="str">
        <f>VLOOKUP(A47,[1]U12GSL!$B$1:$E$33,4,0)</f>
        <v>ＣＳＪ</v>
      </c>
      <c r="F47" s="191" t="s">
        <v>254</v>
      </c>
      <c r="G47" s="14"/>
      <c r="H47" s="13"/>
      <c r="I47" s="18"/>
      <c r="J47" s="16"/>
      <c r="K47" s="16"/>
      <c r="L47" s="22"/>
      <c r="M47" s="21"/>
    </row>
    <row r="48" spans="1:13" ht="12" customHeight="1" x14ac:dyDescent="0.15">
      <c r="A48" s="190"/>
      <c r="B48" s="192"/>
      <c r="C48" s="192"/>
      <c r="D48" s="192"/>
      <c r="E48" s="192"/>
      <c r="F48" s="191"/>
      <c r="G48" s="4"/>
      <c r="H48" s="16"/>
      <c r="I48" s="17"/>
      <c r="J48" s="16"/>
      <c r="K48" s="16"/>
      <c r="L48" s="22"/>
      <c r="M48" s="21"/>
    </row>
    <row r="49" spans="1:13" ht="12" customHeight="1" x14ac:dyDescent="0.15">
      <c r="A49" s="190">
        <v>23</v>
      </c>
      <c r="B49" s="192">
        <f>VLOOKUP(A49,[1]U12GSL!$B$1:$E$33,2,0)</f>
        <v>3652674</v>
      </c>
      <c r="C49" s="192" t="str">
        <f>VLOOKUP(A49,[1]U12GSL!$B$1:$E$33,3,0)</f>
        <v>梛野　光</v>
      </c>
      <c r="D49" s="192" t="s">
        <v>77</v>
      </c>
      <c r="E49" s="192" t="str">
        <f>VLOOKUP(A49,[1]U12GSL!$B$1:$E$33,4,0)</f>
        <v>Ａｓｃｈ Ｔ．Ａ</v>
      </c>
      <c r="F49" s="191" t="s">
        <v>258</v>
      </c>
      <c r="G49" s="10"/>
      <c r="H49" s="16"/>
      <c r="I49" s="13"/>
      <c r="J49" s="16"/>
      <c r="K49" s="16"/>
      <c r="L49" s="22"/>
      <c r="M49" s="21"/>
    </row>
    <row r="50" spans="1:13" ht="12" customHeight="1" x14ac:dyDescent="0.15">
      <c r="A50" s="190"/>
      <c r="B50" s="192"/>
      <c r="C50" s="192"/>
      <c r="D50" s="192"/>
      <c r="E50" s="192"/>
      <c r="F50" s="191"/>
      <c r="G50" s="11"/>
      <c r="H50" s="17"/>
      <c r="I50" s="13"/>
      <c r="J50" s="16"/>
      <c r="K50" s="16"/>
      <c r="L50" s="22"/>
      <c r="M50" s="21"/>
    </row>
    <row r="51" spans="1:13" ht="12" customHeight="1" x14ac:dyDescent="0.15">
      <c r="A51" s="190">
        <v>24</v>
      </c>
      <c r="B51" s="192">
        <f>VLOOKUP(A51,[1]U12GSL!$B$1:$E$33,2,0)</f>
        <v>3652635</v>
      </c>
      <c r="C51" s="192" t="str">
        <f>VLOOKUP(A51,[1]U12GSL!$B$1:$E$33,3,0)</f>
        <v>天賀谷　香音</v>
      </c>
      <c r="D51" s="192" t="s">
        <v>90</v>
      </c>
      <c r="E51" s="192" t="str">
        <f>VLOOKUP(A51,[1]U12GSL!$B$1:$E$33,4,0)</f>
        <v>エースＴＡ</v>
      </c>
      <c r="F51" s="191" t="s">
        <v>87</v>
      </c>
      <c r="G51" s="14"/>
      <c r="H51" s="13"/>
      <c r="I51" s="13"/>
      <c r="J51" s="16"/>
      <c r="K51" s="16"/>
      <c r="L51" s="22"/>
      <c r="M51" s="21"/>
    </row>
    <row r="52" spans="1:13" ht="12" customHeight="1" x14ac:dyDescent="0.15">
      <c r="A52" s="190"/>
      <c r="B52" s="192"/>
      <c r="C52" s="192"/>
      <c r="D52" s="192"/>
      <c r="E52" s="192"/>
      <c r="F52" s="191"/>
      <c r="G52" s="4"/>
      <c r="H52" s="13"/>
      <c r="I52" s="13"/>
      <c r="J52" s="16"/>
      <c r="K52" s="17"/>
      <c r="L52" s="22"/>
      <c r="M52" s="21"/>
    </row>
    <row r="53" spans="1:13" ht="12" customHeight="1" x14ac:dyDescent="0.15">
      <c r="A53" s="190">
        <v>25</v>
      </c>
      <c r="B53" s="192">
        <f>VLOOKUP(A53,[1]U12GSL!$B$1:$E$33,2,0)</f>
        <v>3652625</v>
      </c>
      <c r="C53" s="192" t="str">
        <f>VLOOKUP(A53,[1]U12GSL!$B$1:$E$33,3,0)</f>
        <v>一澤　なお</v>
      </c>
      <c r="D53" s="192" t="s">
        <v>45</v>
      </c>
      <c r="E53" s="192" t="str">
        <f>VLOOKUP(A53,[1]U12GSL!$B$1:$E$33,4,0)</f>
        <v>Ｆｕｎ　ｔｏ　Ｔｅｎｎｉｓ</v>
      </c>
      <c r="F53" s="191" t="s">
        <v>86</v>
      </c>
      <c r="G53" s="10"/>
      <c r="H53" s="13"/>
      <c r="I53" s="13"/>
      <c r="J53" s="16"/>
      <c r="K53" s="13"/>
      <c r="L53" s="22"/>
      <c r="M53" s="21"/>
    </row>
    <row r="54" spans="1:13" ht="12" customHeight="1" x14ac:dyDescent="0.15">
      <c r="A54" s="190"/>
      <c r="B54" s="192"/>
      <c r="C54" s="192"/>
      <c r="D54" s="192"/>
      <c r="E54" s="192"/>
      <c r="F54" s="191"/>
      <c r="G54" s="11"/>
      <c r="H54" s="12"/>
      <c r="I54" s="13"/>
      <c r="J54" s="16"/>
      <c r="K54" s="13"/>
      <c r="L54" s="22"/>
      <c r="M54" s="21"/>
    </row>
    <row r="55" spans="1:13" ht="12" customHeight="1" x14ac:dyDescent="0.15">
      <c r="A55" s="190">
        <v>26</v>
      </c>
      <c r="B55" s="192">
        <f>VLOOKUP(A55,[1]U12GSL!$B$1:$E$33,2,0)</f>
        <v>3652630</v>
      </c>
      <c r="C55" s="192" t="str">
        <f>VLOOKUP(A55,[1]U12GSL!$B$1:$E$33,3,0)</f>
        <v>高橋　遙華</v>
      </c>
      <c r="D55" s="192" t="s">
        <v>77</v>
      </c>
      <c r="E55" s="192" t="str">
        <f>VLOOKUP(A55,[1]U12GSL!$B$1:$E$33,4,0)</f>
        <v>ＫＣＪＴＡ</v>
      </c>
      <c r="F55" s="191" t="s">
        <v>254</v>
      </c>
      <c r="G55" s="14"/>
      <c r="H55" s="15"/>
      <c r="I55" s="13"/>
      <c r="J55" s="16"/>
      <c r="K55" s="13"/>
      <c r="L55" s="22"/>
      <c r="M55" s="21"/>
    </row>
    <row r="56" spans="1:13" ht="12" customHeight="1" x14ac:dyDescent="0.15">
      <c r="A56" s="190"/>
      <c r="B56" s="192"/>
      <c r="C56" s="192"/>
      <c r="D56" s="192"/>
      <c r="E56" s="192"/>
      <c r="F56" s="191"/>
      <c r="G56" s="4"/>
      <c r="H56" s="16"/>
      <c r="I56" s="12"/>
      <c r="J56" s="16"/>
      <c r="K56" s="13"/>
      <c r="L56" s="22"/>
      <c r="M56" s="21"/>
    </row>
    <row r="57" spans="1:13" ht="12" customHeight="1" x14ac:dyDescent="0.15">
      <c r="A57" s="190">
        <v>27</v>
      </c>
      <c r="B57" s="192">
        <f>VLOOKUP(A57,[1]U12GSL!$B$1:$E$33,2,0)</f>
        <v>3604988</v>
      </c>
      <c r="C57" s="192" t="str">
        <f>VLOOKUP(A57,[1]U12GSL!$B$1:$E$33,3,0)</f>
        <v>小田嶋　美羽</v>
      </c>
      <c r="D57" s="192" t="s">
        <v>45</v>
      </c>
      <c r="E57" s="192" t="str">
        <f>VLOOKUP(A57,[1]U12GSL!$B$1:$E$33,4,0)</f>
        <v>ＪＡＣ</v>
      </c>
      <c r="F57" s="191" t="s">
        <v>78</v>
      </c>
      <c r="G57" s="10"/>
      <c r="H57" s="16"/>
      <c r="I57" s="15"/>
      <c r="J57" s="16"/>
      <c r="K57" s="13"/>
      <c r="L57" s="22"/>
      <c r="M57" s="21"/>
    </row>
    <row r="58" spans="1:13" ht="12" customHeight="1" x14ac:dyDescent="0.15">
      <c r="A58" s="190"/>
      <c r="B58" s="192"/>
      <c r="C58" s="192"/>
      <c r="D58" s="192"/>
      <c r="E58" s="192"/>
      <c r="F58" s="191"/>
      <c r="G58" s="11"/>
      <c r="H58" s="17"/>
      <c r="I58" s="16"/>
      <c r="J58" s="16"/>
      <c r="K58" s="13"/>
      <c r="L58" s="22"/>
      <c r="M58" s="21"/>
    </row>
    <row r="59" spans="1:13" ht="12" customHeight="1" x14ac:dyDescent="0.15">
      <c r="A59" s="190">
        <v>28</v>
      </c>
      <c r="B59" s="192">
        <f>VLOOKUP(A59,[1]U12GSL!$B$1:$E$33,2,0)</f>
        <v>3652673</v>
      </c>
      <c r="C59" s="192" t="str">
        <f>VLOOKUP(A59,[1]U12GSL!$B$1:$E$33,3,0)</f>
        <v>田口　那菜</v>
      </c>
      <c r="D59" s="192" t="s">
        <v>45</v>
      </c>
      <c r="E59" s="192" t="str">
        <f>VLOOKUP(A59,[1]U12GSL!$B$1:$E$33,4,0)</f>
        <v>Ｔｅａｍ１０４</v>
      </c>
      <c r="F59" s="191" t="s">
        <v>86</v>
      </c>
      <c r="G59" s="14"/>
      <c r="H59" s="13"/>
      <c r="I59" s="16"/>
      <c r="J59" s="16"/>
      <c r="K59" s="13"/>
      <c r="L59" s="22"/>
      <c r="M59" s="21"/>
    </row>
    <row r="60" spans="1:13" ht="12" customHeight="1" x14ac:dyDescent="0.15">
      <c r="A60" s="190"/>
      <c r="B60" s="192"/>
      <c r="C60" s="192"/>
      <c r="D60" s="192"/>
      <c r="E60" s="192"/>
      <c r="F60" s="191"/>
      <c r="G60" s="4"/>
      <c r="H60" s="13"/>
      <c r="I60" s="16"/>
      <c r="J60" s="17"/>
      <c r="K60" s="13"/>
      <c r="L60" s="22"/>
      <c r="M60" s="21"/>
    </row>
    <row r="61" spans="1:13" ht="12" customHeight="1" x14ac:dyDescent="0.15">
      <c r="A61" s="190">
        <v>29</v>
      </c>
      <c r="B61" s="192">
        <f>VLOOKUP(A61,[1]U12GSL!$B$1:$E$33,2,0)</f>
        <v>3652657</v>
      </c>
      <c r="C61" s="192" t="str">
        <f>VLOOKUP(A61,[1]U12GSL!$B$1:$E$33,3,0)</f>
        <v>糸賀　美空</v>
      </c>
      <c r="D61" s="192" t="s">
        <v>90</v>
      </c>
      <c r="E61" s="192" t="str">
        <f>VLOOKUP(A61,[1]U12GSL!$B$1:$E$33,4,0)</f>
        <v>Ｔ－１</v>
      </c>
      <c r="F61" s="191" t="s">
        <v>258</v>
      </c>
      <c r="G61" s="10"/>
      <c r="H61" s="13"/>
      <c r="I61" s="16"/>
      <c r="J61" s="13"/>
      <c r="K61" s="13"/>
      <c r="L61" s="22"/>
      <c r="M61" s="21"/>
    </row>
    <row r="62" spans="1:13" ht="12" customHeight="1" x14ac:dyDescent="0.15">
      <c r="A62" s="190"/>
      <c r="B62" s="192"/>
      <c r="C62" s="192"/>
      <c r="D62" s="192"/>
      <c r="E62" s="192"/>
      <c r="F62" s="191"/>
      <c r="G62" s="11"/>
      <c r="H62" s="12"/>
      <c r="I62" s="16"/>
      <c r="J62" s="13"/>
      <c r="K62" s="13"/>
      <c r="L62" s="22"/>
      <c r="M62" s="21"/>
    </row>
    <row r="63" spans="1:13" ht="12" customHeight="1" x14ac:dyDescent="0.15">
      <c r="A63" s="190">
        <v>30</v>
      </c>
      <c r="B63" s="192">
        <f>VLOOKUP(A63,[1]U12GSL!$B$1:$E$33,2,0)</f>
        <v>3652669</v>
      </c>
      <c r="C63" s="192" t="str">
        <f>VLOOKUP(A63,[1]U12GSL!$B$1:$E$33,3,0)</f>
        <v>小野瀬　結愛</v>
      </c>
      <c r="D63" s="192" t="s">
        <v>45</v>
      </c>
      <c r="E63" s="192" t="str">
        <f>VLOOKUP(A63,[1]U12GSL!$B$1:$E$33,4,0)</f>
        <v>ＫＣＪＴＡ</v>
      </c>
      <c r="F63" s="191" t="s">
        <v>254</v>
      </c>
      <c r="G63" s="14"/>
      <c r="H63" s="13"/>
      <c r="I63" s="18"/>
      <c r="J63" s="13"/>
      <c r="K63" s="13"/>
      <c r="L63" s="22"/>
      <c r="M63" s="21"/>
    </row>
    <row r="64" spans="1:13" ht="12" customHeight="1" x14ac:dyDescent="0.15">
      <c r="A64" s="190"/>
      <c r="B64" s="192"/>
      <c r="C64" s="192"/>
      <c r="D64" s="192"/>
      <c r="E64" s="192"/>
      <c r="F64" s="191"/>
      <c r="G64" s="4"/>
      <c r="H64" s="16"/>
      <c r="I64" s="17"/>
      <c r="J64" s="13"/>
      <c r="K64" s="13"/>
      <c r="L64" s="22"/>
      <c r="M64" s="21"/>
    </row>
    <row r="65" spans="1:13" ht="12" customHeight="1" x14ac:dyDescent="0.15">
      <c r="A65" s="190">
        <v>31</v>
      </c>
      <c r="B65" s="192">
        <f>VLOOKUP(A65,[1]U12GSL!$B$1:$E$33,2,0)</f>
        <v>3652678</v>
      </c>
      <c r="C65" s="192" t="str">
        <f>VLOOKUP(A65,[1]U12GSL!$B$1:$E$33,3,0)</f>
        <v>若林　ろあ</v>
      </c>
      <c r="D65" s="192" t="s">
        <v>255</v>
      </c>
      <c r="E65" s="192" t="str">
        <f>VLOOKUP(A65,[1]U12GSL!$B$1:$E$33,4,0)</f>
        <v>ＣＳＪ</v>
      </c>
      <c r="F65" s="191" t="s">
        <v>29</v>
      </c>
      <c r="G65" s="10"/>
      <c r="H65" s="16"/>
      <c r="I65" s="13"/>
      <c r="J65" s="13"/>
      <c r="K65" s="13"/>
      <c r="L65" s="22"/>
      <c r="M65" s="21"/>
    </row>
    <row r="66" spans="1:13" ht="12" customHeight="1" x14ac:dyDescent="0.15">
      <c r="A66" s="190"/>
      <c r="B66" s="192"/>
      <c r="C66" s="192"/>
      <c r="D66" s="192"/>
      <c r="E66" s="192"/>
      <c r="F66" s="191"/>
      <c r="G66" s="11"/>
      <c r="H66" s="17"/>
      <c r="I66" s="13"/>
      <c r="J66" s="13"/>
      <c r="K66" s="13"/>
      <c r="L66" s="22"/>
      <c r="M66" s="21"/>
    </row>
    <row r="67" spans="1:13" ht="12" customHeight="1" x14ac:dyDescent="0.15">
      <c r="A67" s="190">
        <v>32</v>
      </c>
      <c r="B67" s="192">
        <f>VLOOKUP(A67,[1]U12GSL!$B$1:$E$33,2,0)</f>
        <v>3652568</v>
      </c>
      <c r="C67" s="192" t="str">
        <f>VLOOKUP(A67,[1]U12GSL!$B$1:$E$33,3,0)</f>
        <v>上坂　真菜</v>
      </c>
      <c r="D67" s="192" t="s">
        <v>32</v>
      </c>
      <c r="E67" s="192" t="str">
        <f>VLOOKUP(A67,[1]U12GSL!$B$1:$E$33,4,0)</f>
        <v>Ｔｅａｍ１０４</v>
      </c>
      <c r="F67" s="191" t="s">
        <v>86</v>
      </c>
      <c r="G67" s="14"/>
      <c r="H67" s="13"/>
      <c r="I67" s="13"/>
      <c r="J67" s="13"/>
      <c r="K67" s="13"/>
      <c r="L67" s="22"/>
      <c r="M67" s="21"/>
    </row>
    <row r="68" spans="1:13" ht="12" customHeight="1" x14ac:dyDescent="0.15">
      <c r="A68" s="190"/>
      <c r="B68" s="192"/>
      <c r="C68" s="192"/>
      <c r="D68" s="192"/>
      <c r="E68" s="192"/>
      <c r="F68" s="191"/>
      <c r="G68" s="4"/>
      <c r="H68" s="13"/>
      <c r="I68" s="13"/>
      <c r="J68" s="13"/>
      <c r="K68" s="13"/>
      <c r="L68" s="22"/>
      <c r="M68" s="21"/>
    </row>
    <row r="69" spans="1:13" x14ac:dyDescent="0.15">
      <c r="M69" s="23"/>
    </row>
    <row r="70" spans="1:13" x14ac:dyDescent="0.15">
      <c r="M70" s="23"/>
    </row>
    <row r="71" spans="1:13" x14ac:dyDescent="0.15">
      <c r="M71" s="23"/>
    </row>
    <row r="72" spans="1:13" x14ac:dyDescent="0.15">
      <c r="M72" s="23"/>
    </row>
    <row r="73" spans="1:13" x14ac:dyDescent="0.15">
      <c r="M73" s="23"/>
    </row>
    <row r="74" spans="1:13" x14ac:dyDescent="0.15">
      <c r="M74" s="23"/>
    </row>
    <row r="75" spans="1:13" x14ac:dyDescent="0.15">
      <c r="M75" s="23"/>
    </row>
    <row r="76" spans="1:13" x14ac:dyDescent="0.15">
      <c r="M76" s="23"/>
    </row>
    <row r="77" spans="1:13" x14ac:dyDescent="0.15">
      <c r="M77" s="23"/>
    </row>
  </sheetData>
  <mergeCells count="191">
    <mergeCell ref="A5:A6"/>
    <mergeCell ref="A7:A8"/>
    <mergeCell ref="B7:C8"/>
    <mergeCell ref="F9:F10"/>
    <mergeCell ref="B9:B10"/>
    <mergeCell ref="C9:C10"/>
    <mergeCell ref="D9:D10"/>
    <mergeCell ref="E9:E10"/>
    <mergeCell ref="D7:D8"/>
    <mergeCell ref="E7:E8"/>
    <mergeCell ref="F7:F8"/>
    <mergeCell ref="B5:B6"/>
    <mergeCell ref="C5:C6"/>
    <mergeCell ref="D5:D6"/>
    <mergeCell ref="E5:E6"/>
    <mergeCell ref="F5:F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F17:F18"/>
    <mergeCell ref="B19:B20"/>
    <mergeCell ref="C19:C20"/>
    <mergeCell ref="D19:D20"/>
    <mergeCell ref="E19:E20"/>
    <mergeCell ref="F19:F20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F41:F42"/>
    <mergeCell ref="B43:B44"/>
    <mergeCell ref="C43:C44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B53:B54"/>
    <mergeCell ref="C53:C54"/>
    <mergeCell ref="D53:D54"/>
    <mergeCell ref="E53:E54"/>
    <mergeCell ref="F53:F54"/>
    <mergeCell ref="B55:B56"/>
    <mergeCell ref="C55:C56"/>
    <mergeCell ref="F59:F60"/>
    <mergeCell ref="B61:B62"/>
    <mergeCell ref="C61:C62"/>
    <mergeCell ref="D61:D62"/>
    <mergeCell ref="E61:E62"/>
    <mergeCell ref="F61:F62"/>
    <mergeCell ref="D55:D56"/>
    <mergeCell ref="E55:E56"/>
    <mergeCell ref="F55:F56"/>
    <mergeCell ref="B57:B58"/>
    <mergeCell ref="C57:C58"/>
    <mergeCell ref="D57:D58"/>
    <mergeCell ref="E57:E58"/>
    <mergeCell ref="F57:F58"/>
    <mergeCell ref="B59:B60"/>
    <mergeCell ref="A9:A10"/>
    <mergeCell ref="A11:A12"/>
    <mergeCell ref="A13:A14"/>
    <mergeCell ref="A15:A16"/>
    <mergeCell ref="A17:A18"/>
    <mergeCell ref="A19:A20"/>
    <mergeCell ref="F65:F66"/>
    <mergeCell ref="B67:B68"/>
    <mergeCell ref="C67:C68"/>
    <mergeCell ref="D67:D68"/>
    <mergeCell ref="E67:E68"/>
    <mergeCell ref="F67:F68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C59:C60"/>
    <mergeCell ref="D59:D60"/>
    <mergeCell ref="E59:E60"/>
    <mergeCell ref="A33:A34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A57:A58"/>
    <mergeCell ref="A59:A60"/>
    <mergeCell ref="A61:A62"/>
    <mergeCell ref="A63:A64"/>
    <mergeCell ref="A65:A66"/>
    <mergeCell ref="A67:A68"/>
    <mergeCell ref="A45:A46"/>
    <mergeCell ref="A47:A48"/>
    <mergeCell ref="A49:A50"/>
    <mergeCell ref="A51:A52"/>
    <mergeCell ref="A53:A54"/>
    <mergeCell ref="A55:A56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view="pageBreakPreview" zoomScaleNormal="100" zoomScaleSheetLayoutView="100" workbookViewId="0"/>
  </sheetViews>
  <sheetFormatPr defaultRowHeight="13.5" x14ac:dyDescent="0.1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8" width="11.25" style="26" bestFit="1" customWidth="1"/>
    <col min="9" max="10" width="11.625" style="26" bestFit="1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1" spans="1:11" ht="17.25" x14ac:dyDescent="0.15">
      <c r="A1" s="186" t="s">
        <v>269</v>
      </c>
      <c r="B1" s="24"/>
      <c r="C1" s="25"/>
      <c r="D1" s="25"/>
      <c r="E1" s="25"/>
      <c r="F1" s="3"/>
    </row>
    <row r="2" spans="1:11" ht="17.25" x14ac:dyDescent="0.15">
      <c r="A2" s="186" t="s">
        <v>94</v>
      </c>
      <c r="B2" s="24"/>
      <c r="C2" s="25"/>
      <c r="D2" s="25"/>
      <c r="E2" s="25"/>
    </row>
    <row r="3" spans="1:11" ht="17.25" x14ac:dyDescent="0.15">
      <c r="A3" s="186"/>
      <c r="B3" s="24"/>
      <c r="C3" s="25"/>
      <c r="D3" s="25"/>
      <c r="E3" s="25"/>
    </row>
    <row r="4" spans="1:11" x14ac:dyDescent="0.15">
      <c r="G4" s="7">
        <v>1</v>
      </c>
      <c r="H4" s="8" t="s">
        <v>2</v>
      </c>
      <c r="I4" s="8" t="s">
        <v>259</v>
      </c>
      <c r="J4" s="9" t="s">
        <v>272</v>
      </c>
      <c r="K4" s="9"/>
    </row>
    <row r="5" spans="1:11" ht="13.5" customHeight="1" x14ac:dyDescent="0.15">
      <c r="A5" s="196">
        <v>1</v>
      </c>
      <c r="B5" s="197">
        <f>VLOOKUP(A5,[1]U12GDL!$B$2:$H$16,2,0)</f>
        <v>3652558</v>
      </c>
      <c r="C5" s="197" t="str">
        <f>VLOOKUP(A5,[1]U12GDL!$B$2:$H$16,3,0)</f>
        <v>山口　はんな</v>
      </c>
      <c r="D5" s="197" t="s">
        <v>5</v>
      </c>
      <c r="E5" s="197" t="str">
        <f>VLOOKUP(A5,[1]U12GDL!$B$2:$H$16,4,0)</f>
        <v>ＮＪＴＣ</v>
      </c>
      <c r="F5" s="198" t="s">
        <v>260</v>
      </c>
      <c r="G5" s="104"/>
      <c r="H5" s="104"/>
      <c r="I5" s="105"/>
      <c r="J5" s="105"/>
      <c r="K5" s="105"/>
    </row>
    <row r="6" spans="1:11" ht="12" customHeight="1" x14ac:dyDescent="0.15">
      <c r="A6" s="196"/>
      <c r="B6" s="197"/>
      <c r="C6" s="197"/>
      <c r="D6" s="197"/>
      <c r="E6" s="197"/>
      <c r="F6" s="198"/>
      <c r="G6" s="104"/>
      <c r="H6" s="104"/>
      <c r="I6" s="105"/>
      <c r="J6" s="105"/>
      <c r="K6" s="105"/>
    </row>
    <row r="7" spans="1:11" ht="12" customHeight="1" x14ac:dyDescent="0.15">
      <c r="A7" s="196"/>
      <c r="B7" s="193">
        <f>VLOOKUP(A5,[1]U12GDL!$B$2:$H$16,5,0)</f>
        <v>3652568</v>
      </c>
      <c r="C7" s="193" t="str">
        <f>VLOOKUP(A5,[1]U12GDL!$B$2:$H$16,6,0)</f>
        <v>上坂　真菜</v>
      </c>
      <c r="D7" s="193" t="s">
        <v>261</v>
      </c>
      <c r="E7" s="193" t="str">
        <f>VLOOKUP(A5,[1]U12GDL!$B$2:$H$16,7,0)</f>
        <v>Ｔｅａｍ１０４</v>
      </c>
      <c r="F7" s="194" t="s">
        <v>6</v>
      </c>
      <c r="G7" s="107"/>
      <c r="H7" s="104"/>
      <c r="I7" s="105"/>
      <c r="J7" s="105"/>
      <c r="K7" s="105"/>
    </row>
    <row r="8" spans="1:11" ht="12" customHeight="1" x14ac:dyDescent="0.15">
      <c r="A8" s="196"/>
      <c r="B8" s="193"/>
      <c r="C8" s="193"/>
      <c r="D8" s="193"/>
      <c r="E8" s="193"/>
      <c r="F8" s="194"/>
      <c r="G8" s="108"/>
      <c r="H8" s="30"/>
      <c r="I8" s="105"/>
      <c r="J8" s="105"/>
      <c r="K8" s="105"/>
    </row>
    <row r="9" spans="1:11" ht="12" customHeight="1" x14ac:dyDescent="0.15">
      <c r="A9" s="196">
        <v>2</v>
      </c>
      <c r="B9" s="197">
        <f>VLOOKUP(A9,[1]U12GDL!$B$2:$H$16,2,0)</f>
        <v>3652669</v>
      </c>
      <c r="C9" s="197" t="str">
        <f>VLOOKUP(A9,[1]U12GDL!$B$2:$H$16,3,0)</f>
        <v>小野瀬　結愛</v>
      </c>
      <c r="D9" s="197" t="s">
        <v>5</v>
      </c>
      <c r="E9" s="197" t="str">
        <f>VLOOKUP(A9,[1]U12GDL!$B$2:$H$16,4,0)</f>
        <v>ＫＣＪＴＡ</v>
      </c>
      <c r="F9" s="198" t="s">
        <v>6</v>
      </c>
      <c r="G9" s="108"/>
      <c r="H9" s="107"/>
      <c r="I9" s="105"/>
      <c r="J9" s="105"/>
      <c r="K9" s="105"/>
    </row>
    <row r="10" spans="1:11" ht="12" customHeight="1" x14ac:dyDescent="0.15">
      <c r="A10" s="196"/>
      <c r="B10" s="197"/>
      <c r="C10" s="197"/>
      <c r="D10" s="197"/>
      <c r="E10" s="197"/>
      <c r="F10" s="198"/>
      <c r="G10" s="109"/>
      <c r="H10" s="108"/>
      <c r="I10" s="105"/>
      <c r="J10" s="105"/>
      <c r="K10" s="119"/>
    </row>
    <row r="11" spans="1:11" ht="12" customHeight="1" x14ac:dyDescent="0.15">
      <c r="A11" s="196"/>
      <c r="B11" s="193">
        <f>VLOOKUP(A9,[1]U12GDL!$B$2:$H$16,5,0)</f>
        <v>3652662</v>
      </c>
      <c r="C11" s="193" t="str">
        <f>VLOOKUP(A9,[1]U12GDL!$B$2:$H$16,6,0)</f>
        <v>関口　七映</v>
      </c>
      <c r="D11" s="193" t="s">
        <v>5</v>
      </c>
      <c r="E11" s="193" t="str">
        <f>VLOOKUP(A9,[1]U12GDL!$B$2:$H$16,7,0)</f>
        <v>ＫＣＪＴＡ</v>
      </c>
      <c r="F11" s="194" t="s">
        <v>6</v>
      </c>
      <c r="G11" s="104"/>
      <c r="H11" s="108"/>
      <c r="I11" s="105"/>
      <c r="J11" s="105"/>
      <c r="K11" s="119"/>
    </row>
    <row r="12" spans="1:11" ht="12" customHeight="1" x14ac:dyDescent="0.15">
      <c r="A12" s="196"/>
      <c r="B12" s="193"/>
      <c r="C12" s="193"/>
      <c r="D12" s="193"/>
      <c r="E12" s="193"/>
      <c r="F12" s="194"/>
      <c r="G12" s="104"/>
      <c r="H12" s="108"/>
      <c r="I12" s="110"/>
      <c r="J12" s="105"/>
      <c r="K12" s="119"/>
    </row>
    <row r="13" spans="1:11" ht="12" customHeight="1" x14ac:dyDescent="0.15">
      <c r="A13" s="196">
        <v>3</v>
      </c>
      <c r="B13" s="197">
        <f>VLOOKUP(A13,[1]U12GDL!$B$2:$H$16,2,0)</f>
        <v>3652634</v>
      </c>
      <c r="C13" s="197" t="str">
        <f>VLOOKUP(A13,[1]U12GDL!$B$2:$H$16,3,0)</f>
        <v>上坂　友菜</v>
      </c>
      <c r="D13" s="197" t="s">
        <v>63</v>
      </c>
      <c r="E13" s="197" t="str">
        <f>VLOOKUP(A13,[1]U12GDL!$B$2:$H$16,4,0)</f>
        <v>Ｔｅａｍ１０４</v>
      </c>
      <c r="F13" s="198" t="s">
        <v>212</v>
      </c>
      <c r="G13" s="104"/>
      <c r="H13" s="108"/>
      <c r="I13" s="111"/>
      <c r="J13" s="105"/>
      <c r="K13" s="119"/>
    </row>
    <row r="14" spans="1:11" ht="12" customHeight="1" x14ac:dyDescent="0.15">
      <c r="A14" s="196"/>
      <c r="B14" s="197"/>
      <c r="C14" s="197"/>
      <c r="D14" s="197"/>
      <c r="E14" s="197"/>
      <c r="F14" s="198"/>
      <c r="G14" s="30"/>
      <c r="H14" s="108"/>
      <c r="I14" s="112"/>
      <c r="J14" s="105"/>
      <c r="K14" s="119"/>
    </row>
    <row r="15" spans="1:11" ht="12" customHeight="1" x14ac:dyDescent="0.15">
      <c r="A15" s="196"/>
      <c r="B15" s="193">
        <f>VLOOKUP(A13,[1]U12GDL!$B$2:$H$16,5,0)</f>
        <v>3652625</v>
      </c>
      <c r="C15" s="193" t="str">
        <f>VLOOKUP(A13,[1]U12GDL!$B$2:$H$16,6,0)</f>
        <v>一澤　なお</v>
      </c>
      <c r="D15" s="193" t="s">
        <v>61</v>
      </c>
      <c r="E15" s="193" t="str">
        <f>VLOOKUP(A13,[1]U12GDL!$B$2:$H$16,7,0)</f>
        <v>Ｆｕｎ　ｔｏ　Ｔｅｎｎｉｓ</v>
      </c>
      <c r="F15" s="194" t="s">
        <v>212</v>
      </c>
      <c r="G15" s="107"/>
      <c r="H15" s="113"/>
      <c r="I15" s="112"/>
      <c r="J15" s="105"/>
      <c r="K15" s="119"/>
    </row>
    <row r="16" spans="1:11" ht="12" customHeight="1" x14ac:dyDescent="0.15">
      <c r="A16" s="196"/>
      <c r="B16" s="193"/>
      <c r="C16" s="193"/>
      <c r="D16" s="193"/>
      <c r="E16" s="193"/>
      <c r="F16" s="194"/>
      <c r="G16" s="108"/>
      <c r="H16" s="39"/>
      <c r="I16" s="112"/>
      <c r="J16" s="105"/>
      <c r="K16" s="119"/>
    </row>
    <row r="17" spans="1:17" ht="12" customHeight="1" x14ac:dyDescent="0.15">
      <c r="A17" s="196">
        <v>4</v>
      </c>
      <c r="B17" s="197">
        <f>VLOOKUP(A17,[1]U12GDL!$B$2:$H$16,2,0)</f>
        <v>3652670</v>
      </c>
      <c r="C17" s="197" t="str">
        <f>VLOOKUP(A17,[1]U12GDL!$B$2:$H$16,3,0)</f>
        <v>木村　彩音</v>
      </c>
      <c r="D17" s="197" t="s">
        <v>5</v>
      </c>
      <c r="E17" s="197" t="str">
        <f>VLOOKUP(A17,[1]U12GDL!$B$2:$H$16,4,0)</f>
        <v>ＫＣＪＴＡ</v>
      </c>
      <c r="F17" s="198" t="s">
        <v>26</v>
      </c>
      <c r="G17" s="108"/>
      <c r="H17" s="104"/>
      <c r="I17" s="112"/>
      <c r="J17" s="105"/>
      <c r="K17" s="119"/>
    </row>
    <row r="18" spans="1:17" ht="12" customHeight="1" x14ac:dyDescent="0.15">
      <c r="A18" s="196"/>
      <c r="B18" s="197"/>
      <c r="C18" s="197"/>
      <c r="D18" s="197"/>
      <c r="E18" s="197"/>
      <c r="F18" s="198"/>
      <c r="G18" s="109"/>
      <c r="H18" s="104"/>
      <c r="I18" s="112"/>
      <c r="J18" s="105"/>
      <c r="K18" s="119"/>
    </row>
    <row r="19" spans="1:17" ht="12" customHeight="1" x14ac:dyDescent="0.15">
      <c r="A19" s="196"/>
      <c r="B19" s="193">
        <f>VLOOKUP(A17,[1]U12GDL!$B$2:$H$16,5,0)</f>
        <v>3652676</v>
      </c>
      <c r="C19" s="193" t="str">
        <f>VLOOKUP(A17,[1]U12GDL!$B$2:$H$16,6,0)</f>
        <v>佐藤　亜紀</v>
      </c>
      <c r="D19" s="193" t="s">
        <v>63</v>
      </c>
      <c r="E19" s="193" t="str">
        <f>VLOOKUP(A17,[1]U12GDL!$B$2:$H$16,7,0)</f>
        <v>ＫＣＪＴＡ</v>
      </c>
      <c r="F19" s="194" t="s">
        <v>6</v>
      </c>
      <c r="G19" s="104"/>
      <c r="H19" s="104"/>
      <c r="I19" s="112"/>
      <c r="J19" s="105"/>
      <c r="K19" s="119"/>
    </row>
    <row r="20" spans="1:17" ht="12" customHeight="1" x14ac:dyDescent="0.15">
      <c r="A20" s="196"/>
      <c r="B20" s="193"/>
      <c r="C20" s="193"/>
      <c r="D20" s="193"/>
      <c r="E20" s="193"/>
      <c r="F20" s="194"/>
      <c r="G20" s="104"/>
      <c r="H20" s="104"/>
      <c r="I20" s="112"/>
      <c r="J20" s="115"/>
      <c r="K20" s="119"/>
    </row>
    <row r="21" spans="1:17" ht="12" customHeight="1" x14ac:dyDescent="0.15">
      <c r="A21" s="196">
        <v>5</v>
      </c>
      <c r="B21" s="197">
        <f>VLOOKUP(A21,[1]U12GDL!$B$2:$H$16,2,0)</f>
        <v>3652545</v>
      </c>
      <c r="C21" s="197" t="str">
        <f>VLOOKUP(A21,[1]U12GDL!$B$2:$H$16,3,0)</f>
        <v>寺田　帆花</v>
      </c>
      <c r="D21" s="197" t="s">
        <v>5</v>
      </c>
      <c r="E21" s="197" t="str">
        <f>VLOOKUP(A21,[1]U12GDL!$B$2:$H$16,4,0)</f>
        <v>Ａｓｃｈ Ｔ．Ａ</v>
      </c>
      <c r="F21" s="198" t="s">
        <v>262</v>
      </c>
      <c r="G21" s="104"/>
      <c r="H21" s="104"/>
      <c r="I21" s="112"/>
      <c r="J21" s="117"/>
      <c r="K21" s="119"/>
    </row>
    <row r="22" spans="1:17" ht="12" customHeight="1" x14ac:dyDescent="0.15">
      <c r="A22" s="196"/>
      <c r="B22" s="197"/>
      <c r="C22" s="197"/>
      <c r="D22" s="197"/>
      <c r="E22" s="197"/>
      <c r="F22" s="198"/>
      <c r="G22" s="30"/>
      <c r="H22" s="104"/>
      <c r="I22" s="112"/>
      <c r="J22" s="119"/>
      <c r="K22" s="119"/>
    </row>
    <row r="23" spans="1:17" ht="12" customHeight="1" x14ac:dyDescent="0.15">
      <c r="A23" s="196"/>
      <c r="B23" s="193">
        <f>VLOOKUP(A21,[1]U12GDL!$B$2:$H$16,5,0)</f>
        <v>3652584</v>
      </c>
      <c r="C23" s="193" t="str">
        <f>VLOOKUP(A21,[1]U12GDL!$B$2:$H$16,6,0)</f>
        <v>林　愛子</v>
      </c>
      <c r="D23" s="193" t="s">
        <v>5</v>
      </c>
      <c r="E23" s="193" t="str">
        <f>VLOOKUP(A21,[1]U12GDL!$B$2:$H$16,7,0)</f>
        <v>Ａｓｃｈ Ｔ．Ａ</v>
      </c>
      <c r="F23" s="194" t="s">
        <v>215</v>
      </c>
      <c r="G23" s="107"/>
      <c r="H23" s="104"/>
      <c r="I23" s="112"/>
      <c r="J23" s="119"/>
      <c r="K23" s="119"/>
    </row>
    <row r="24" spans="1:17" ht="12" customHeight="1" x14ac:dyDescent="0.15">
      <c r="A24" s="196"/>
      <c r="B24" s="193"/>
      <c r="C24" s="193"/>
      <c r="D24" s="193"/>
      <c r="E24" s="193"/>
      <c r="F24" s="194"/>
      <c r="G24" s="108"/>
      <c r="H24" s="114"/>
      <c r="I24" s="112"/>
      <c r="J24" s="119"/>
      <c r="K24" s="119"/>
      <c r="N24" s="145"/>
      <c r="O24" s="146"/>
      <c r="P24" s="145"/>
      <c r="Q24" s="147"/>
    </row>
    <row r="25" spans="1:17" ht="12" customHeight="1" x14ac:dyDescent="0.15">
      <c r="A25" s="196">
        <v>6</v>
      </c>
      <c r="B25" s="197">
        <f>VLOOKUP(A25,[1]U12GDL!$B$2:$H$16,2,0)</f>
        <v>3652682</v>
      </c>
      <c r="C25" s="197" t="str">
        <f>VLOOKUP(A25,[1]U12GDL!$B$2:$H$16,3,0)</f>
        <v>小嶋　ひかり</v>
      </c>
      <c r="D25" s="197" t="s">
        <v>5</v>
      </c>
      <c r="E25" s="197" t="str">
        <f>VLOOKUP(A25,[1]U12GDL!$B$2:$H$16,4,0)</f>
        <v>大洗ビーチＴＣ</v>
      </c>
      <c r="F25" s="198" t="s">
        <v>6</v>
      </c>
      <c r="G25" s="108"/>
      <c r="H25" s="107"/>
      <c r="I25" s="112"/>
      <c r="J25" s="119"/>
      <c r="K25" s="119"/>
    </row>
    <row r="26" spans="1:17" ht="12" customHeight="1" x14ac:dyDescent="0.15">
      <c r="A26" s="196"/>
      <c r="B26" s="197"/>
      <c r="C26" s="197"/>
      <c r="D26" s="197"/>
      <c r="E26" s="197"/>
      <c r="F26" s="198"/>
      <c r="G26" s="109"/>
      <c r="H26" s="108"/>
      <c r="I26" s="112"/>
      <c r="J26" s="119"/>
      <c r="K26" s="119"/>
    </row>
    <row r="27" spans="1:17" ht="12" customHeight="1" x14ac:dyDescent="0.15">
      <c r="A27" s="196"/>
      <c r="B27" s="193">
        <f>VLOOKUP(A25,[1]U12GDL!$B$2:$H$16,5,0)</f>
        <v>3652684</v>
      </c>
      <c r="C27" s="193" t="str">
        <f>VLOOKUP(A25,[1]U12GDL!$B$2:$H$16,6,0)</f>
        <v>白土　真瑚</v>
      </c>
      <c r="D27" s="193" t="s">
        <v>5</v>
      </c>
      <c r="E27" s="193" t="str">
        <f>VLOOKUP(A25,[1]U12GDL!$B$2:$H$16,7,0)</f>
        <v>大洗ビーチＴＣ</v>
      </c>
      <c r="F27" s="194" t="s">
        <v>96</v>
      </c>
      <c r="G27" s="104"/>
      <c r="H27" s="108"/>
      <c r="I27" s="112"/>
      <c r="J27" s="119"/>
      <c r="K27" s="119"/>
    </row>
    <row r="28" spans="1:17" ht="12" customHeight="1" x14ac:dyDescent="0.15">
      <c r="A28" s="196"/>
      <c r="B28" s="193"/>
      <c r="C28" s="193"/>
      <c r="D28" s="193"/>
      <c r="E28" s="193"/>
      <c r="F28" s="194"/>
      <c r="G28" s="104"/>
      <c r="H28" s="108"/>
      <c r="I28" s="115"/>
      <c r="J28" s="177"/>
      <c r="K28" s="119"/>
    </row>
    <row r="29" spans="1:17" ht="12" customHeight="1" x14ac:dyDescent="0.15">
      <c r="A29" s="196">
        <v>7</v>
      </c>
      <c r="B29" s="197">
        <f>VLOOKUP(A29,[1]U12GDL!$B$2:$H$16,2,0)</f>
        <v>3652645</v>
      </c>
      <c r="C29" s="197" t="str">
        <f>VLOOKUP(A29,[1]U12GDL!$B$2:$H$16,3,0)</f>
        <v>櫻井　志帆</v>
      </c>
      <c r="D29" s="197" t="s">
        <v>20</v>
      </c>
      <c r="E29" s="197" t="str">
        <f>VLOOKUP(A29,[1]U12GDL!$B$2:$H$16,4,0)</f>
        <v>Ａｓｃｈ Ｔ．Ａ</v>
      </c>
      <c r="F29" s="198" t="s">
        <v>66</v>
      </c>
      <c r="G29" s="104"/>
      <c r="H29" s="108"/>
      <c r="I29" s="105"/>
      <c r="J29" s="119"/>
      <c r="K29" s="119"/>
    </row>
    <row r="30" spans="1:17" ht="12" customHeight="1" x14ac:dyDescent="0.15">
      <c r="A30" s="196"/>
      <c r="B30" s="197"/>
      <c r="C30" s="197"/>
      <c r="D30" s="197"/>
      <c r="E30" s="197"/>
      <c r="F30" s="198"/>
      <c r="G30" s="30"/>
      <c r="H30" s="108"/>
      <c r="I30" s="105"/>
      <c r="J30" s="119"/>
      <c r="K30" s="119"/>
    </row>
    <row r="31" spans="1:17" ht="12" customHeight="1" x14ac:dyDescent="0.15">
      <c r="A31" s="196"/>
      <c r="B31" s="193">
        <f>VLOOKUP(A29,[1]U12GDL!$B$2:$H$16,5,0)</f>
        <v>3652674</v>
      </c>
      <c r="C31" s="193" t="str">
        <f>VLOOKUP(A29,[1]U12GDL!$B$2:$H$16,6,0)</f>
        <v>梛野　光</v>
      </c>
      <c r="D31" s="193" t="s">
        <v>20</v>
      </c>
      <c r="E31" s="193" t="str">
        <f>VLOOKUP(A29,[1]U12GDL!$B$2:$H$16,7,0)</f>
        <v>Ａｓｃｈ Ｔ．Ａ</v>
      </c>
      <c r="F31" s="194" t="s">
        <v>6</v>
      </c>
      <c r="G31" s="107"/>
      <c r="H31" s="113"/>
      <c r="I31" s="105"/>
      <c r="J31" s="119"/>
      <c r="K31" s="119"/>
    </row>
    <row r="32" spans="1:17" ht="12" customHeight="1" x14ac:dyDescent="0.15">
      <c r="A32" s="196"/>
      <c r="B32" s="193"/>
      <c r="C32" s="193"/>
      <c r="D32" s="193"/>
      <c r="E32" s="193"/>
      <c r="F32" s="194"/>
      <c r="G32" s="108"/>
      <c r="H32" s="39"/>
      <c r="I32" s="105"/>
      <c r="J32" s="119"/>
      <c r="K32" s="119"/>
    </row>
    <row r="33" spans="1:11" ht="12" customHeight="1" x14ac:dyDescent="0.15">
      <c r="A33" s="196">
        <v>8</v>
      </c>
      <c r="B33" s="197">
        <f>VLOOKUP(A33,[1]U12GDL!$B$2:$H$16,2,0)</f>
        <v>3652627</v>
      </c>
      <c r="C33" s="197" t="str">
        <f>VLOOKUP(A33,[1]U12GDL!$B$2:$H$16,3,0)</f>
        <v>竹内　悠浬</v>
      </c>
      <c r="D33" s="197" t="s">
        <v>95</v>
      </c>
      <c r="E33" s="197" t="str">
        <f>VLOOKUP(A33,[1]U12GDL!$B$2:$H$16,4,0)</f>
        <v>ＣＳＪ</v>
      </c>
      <c r="F33" s="198" t="s">
        <v>215</v>
      </c>
      <c r="G33" s="108"/>
      <c r="H33" s="104"/>
      <c r="I33" s="105"/>
      <c r="J33" s="119"/>
      <c r="K33" s="119"/>
    </row>
    <row r="34" spans="1:11" ht="12" customHeight="1" x14ac:dyDescent="0.15">
      <c r="A34" s="196"/>
      <c r="B34" s="197"/>
      <c r="C34" s="197"/>
      <c r="D34" s="197"/>
      <c r="E34" s="197"/>
      <c r="F34" s="198"/>
      <c r="G34" s="109"/>
      <c r="H34" s="104"/>
      <c r="I34" s="105"/>
      <c r="J34" s="119"/>
      <c r="K34" s="119"/>
    </row>
    <row r="35" spans="1:11" ht="12" customHeight="1" x14ac:dyDescent="0.15">
      <c r="A35" s="196"/>
      <c r="B35" s="193">
        <f>VLOOKUP(A33,[1]U12GDL!$B$2:$H$16,5,0)</f>
        <v>3652649</v>
      </c>
      <c r="C35" s="193" t="str">
        <f>VLOOKUP(A33,[1]U12GDL!$B$2:$H$16,6,0)</f>
        <v>西谷　綾乃</v>
      </c>
      <c r="D35" s="193" t="s">
        <v>261</v>
      </c>
      <c r="E35" s="193" t="str">
        <f>VLOOKUP(A33,[1]U12GDL!$B$2:$H$16,7,0)</f>
        <v>ＣＳＪ</v>
      </c>
      <c r="F35" s="194" t="s">
        <v>6</v>
      </c>
      <c r="G35" s="104"/>
      <c r="H35" s="104"/>
      <c r="I35" s="105"/>
      <c r="J35" s="119"/>
      <c r="K35" s="119"/>
    </row>
    <row r="36" spans="1:11" ht="12" customHeight="1" x14ac:dyDescent="0.15">
      <c r="A36" s="196"/>
      <c r="B36" s="193"/>
      <c r="C36" s="193"/>
      <c r="D36" s="193"/>
      <c r="E36" s="193"/>
      <c r="F36" s="194"/>
      <c r="G36" s="104"/>
      <c r="H36" s="104"/>
      <c r="I36" s="105"/>
      <c r="J36" s="119"/>
      <c r="K36" s="119"/>
    </row>
    <row r="37" spans="1:11" ht="10.5" customHeight="1" x14ac:dyDescent="0.15">
      <c r="A37" s="49"/>
      <c r="B37" s="50"/>
      <c r="C37" s="49"/>
      <c r="D37" s="49"/>
      <c r="E37" s="49"/>
      <c r="F37" s="49"/>
      <c r="G37" s="27"/>
      <c r="H37" s="27"/>
      <c r="K37" s="45"/>
    </row>
    <row r="38" spans="1:11" ht="12" customHeight="1" x14ac:dyDescent="0.15">
      <c r="A38" s="49"/>
      <c r="B38" s="50"/>
      <c r="C38" s="49"/>
      <c r="D38" s="49"/>
      <c r="E38" s="49"/>
      <c r="F38" s="49"/>
      <c r="G38" s="27"/>
      <c r="H38" s="27"/>
    </row>
    <row r="39" spans="1:11" x14ac:dyDescent="0.15">
      <c r="A39" s="49"/>
      <c r="B39" s="50"/>
      <c r="C39" s="49"/>
      <c r="D39" s="49"/>
      <c r="E39" s="49"/>
      <c r="F39" s="49"/>
      <c r="G39" s="27"/>
      <c r="H39" s="27"/>
    </row>
    <row r="40" spans="1:11" x14ac:dyDescent="0.15">
      <c r="A40" s="49"/>
      <c r="B40" s="50"/>
      <c r="C40" s="49"/>
      <c r="D40" s="49"/>
      <c r="E40" s="49"/>
      <c r="F40" s="49"/>
      <c r="G40" s="27"/>
      <c r="H40" s="27"/>
    </row>
    <row r="41" spans="1:11" x14ac:dyDescent="0.15">
      <c r="A41" s="49"/>
      <c r="B41" s="50"/>
      <c r="C41" s="49"/>
      <c r="D41" s="49"/>
      <c r="E41" s="49"/>
      <c r="F41" s="49"/>
      <c r="G41" s="27"/>
      <c r="H41" s="27"/>
    </row>
    <row r="42" spans="1:11" x14ac:dyDescent="0.15">
      <c r="A42" s="49"/>
      <c r="B42" s="50"/>
      <c r="C42" s="49"/>
      <c r="D42" s="49"/>
      <c r="E42" s="49"/>
      <c r="F42" s="49"/>
      <c r="G42" s="27"/>
      <c r="H42" s="27"/>
    </row>
    <row r="43" spans="1:11" x14ac:dyDescent="0.15">
      <c r="A43" s="49"/>
      <c r="B43" s="50"/>
      <c r="C43" s="49"/>
      <c r="D43" s="49"/>
      <c r="E43" s="49"/>
      <c r="F43" s="49"/>
      <c r="G43" s="27"/>
      <c r="H43" s="27"/>
    </row>
    <row r="44" spans="1:11" x14ac:dyDescent="0.15">
      <c r="A44" s="49"/>
      <c r="B44" s="50"/>
      <c r="C44" s="49"/>
      <c r="D44" s="49"/>
      <c r="E44" s="49"/>
      <c r="F44" s="49"/>
      <c r="G44" s="27"/>
      <c r="H44" s="27"/>
    </row>
    <row r="45" spans="1:11" x14ac:dyDescent="0.15">
      <c r="A45" s="49"/>
      <c r="B45" s="50"/>
      <c r="C45" s="49"/>
      <c r="D45" s="49"/>
      <c r="E45" s="49"/>
      <c r="F45" s="49"/>
      <c r="G45" s="27"/>
      <c r="H45" s="27"/>
    </row>
    <row r="46" spans="1:11" x14ac:dyDescent="0.15">
      <c r="A46" s="49"/>
      <c r="B46" s="50"/>
      <c r="C46" s="49"/>
      <c r="D46" s="49"/>
      <c r="E46" s="49"/>
      <c r="F46" s="49"/>
      <c r="G46" s="27"/>
      <c r="H46" s="27"/>
    </row>
    <row r="47" spans="1:11" x14ac:dyDescent="0.15">
      <c r="A47" s="49"/>
      <c r="B47" s="50"/>
      <c r="C47" s="49"/>
      <c r="D47" s="49"/>
      <c r="E47" s="49"/>
      <c r="F47" s="49"/>
      <c r="G47" s="27"/>
      <c r="H47" s="27"/>
    </row>
    <row r="48" spans="1:11" x14ac:dyDescent="0.15">
      <c r="A48" s="49"/>
      <c r="B48" s="50"/>
      <c r="C48" s="49"/>
      <c r="D48" s="49"/>
      <c r="E48" s="49"/>
      <c r="F48" s="49"/>
      <c r="G48" s="27"/>
      <c r="H48" s="27"/>
    </row>
    <row r="49" spans="1:8" x14ac:dyDescent="0.15">
      <c r="A49" s="49"/>
      <c r="B49" s="50"/>
      <c r="C49" s="49"/>
      <c r="D49" s="49"/>
      <c r="E49" s="49"/>
      <c r="F49" s="49"/>
      <c r="G49" s="27"/>
      <c r="H49" s="27"/>
    </row>
    <row r="50" spans="1:8" x14ac:dyDescent="0.15">
      <c r="A50" s="49"/>
      <c r="B50" s="50"/>
      <c r="C50" s="49"/>
      <c r="D50" s="49"/>
      <c r="E50" s="49"/>
      <c r="F50" s="49"/>
      <c r="G50" s="27"/>
      <c r="H50" s="27"/>
    </row>
    <row r="51" spans="1:8" x14ac:dyDescent="0.15">
      <c r="A51" s="49"/>
      <c r="B51" s="50"/>
      <c r="C51" s="49"/>
      <c r="D51" s="49"/>
      <c r="E51" s="49"/>
      <c r="F51" s="49"/>
      <c r="G51" s="27"/>
      <c r="H51" s="27"/>
    </row>
    <row r="52" spans="1:8" x14ac:dyDescent="0.15">
      <c r="A52" s="49"/>
      <c r="B52" s="50"/>
      <c r="C52" s="49"/>
      <c r="D52" s="49"/>
      <c r="E52" s="49"/>
      <c r="F52" s="49"/>
      <c r="G52" s="27"/>
      <c r="H52" s="27"/>
    </row>
    <row r="53" spans="1:8" x14ac:dyDescent="0.15">
      <c r="A53" s="49"/>
      <c r="B53" s="50"/>
      <c r="C53" s="49"/>
      <c r="D53" s="49"/>
      <c r="E53" s="49"/>
      <c r="F53" s="49"/>
      <c r="G53" s="27"/>
      <c r="H53" s="27"/>
    </row>
    <row r="54" spans="1:8" x14ac:dyDescent="0.15">
      <c r="A54" s="49"/>
      <c r="B54" s="50"/>
      <c r="C54" s="49"/>
      <c r="D54" s="49"/>
      <c r="E54" s="49"/>
      <c r="F54" s="49"/>
      <c r="G54" s="27"/>
      <c r="H54" s="27"/>
    </row>
    <row r="55" spans="1:8" x14ac:dyDescent="0.15">
      <c r="A55" s="49"/>
      <c r="B55" s="50"/>
      <c r="C55" s="49"/>
      <c r="D55" s="49"/>
      <c r="E55" s="49"/>
      <c r="F55" s="49"/>
      <c r="G55" s="27"/>
      <c r="H55" s="27"/>
    </row>
    <row r="56" spans="1:8" x14ac:dyDescent="0.15">
      <c r="A56" s="49"/>
      <c r="B56" s="50"/>
      <c r="C56" s="49"/>
      <c r="D56" s="49"/>
      <c r="E56" s="49"/>
      <c r="F56" s="49"/>
      <c r="G56" s="27"/>
      <c r="H56" s="27"/>
    </row>
    <row r="57" spans="1:8" x14ac:dyDescent="0.15">
      <c r="A57" s="49"/>
      <c r="B57" s="50"/>
      <c r="C57" s="49"/>
      <c r="D57" s="49"/>
      <c r="E57" s="49"/>
      <c r="F57" s="49"/>
      <c r="G57" s="27"/>
      <c r="H57" s="27"/>
    </row>
    <row r="58" spans="1:8" x14ac:dyDescent="0.15">
      <c r="A58" s="49"/>
      <c r="B58" s="50"/>
      <c r="C58" s="49"/>
      <c r="D58" s="49"/>
      <c r="E58" s="49"/>
      <c r="F58" s="49"/>
      <c r="G58" s="27"/>
      <c r="H58" s="27"/>
    </row>
    <row r="59" spans="1:8" x14ac:dyDescent="0.15">
      <c r="A59" s="49"/>
      <c r="B59" s="50"/>
      <c r="C59" s="49"/>
      <c r="D59" s="49"/>
      <c r="E59" s="49"/>
      <c r="F59" s="49"/>
      <c r="G59" s="27"/>
      <c r="H59" s="27"/>
    </row>
    <row r="60" spans="1:8" x14ac:dyDescent="0.15">
      <c r="A60" s="49"/>
      <c r="B60" s="50"/>
      <c r="C60" s="49"/>
      <c r="D60" s="49"/>
      <c r="E60" s="49"/>
      <c r="F60" s="49"/>
      <c r="G60" s="27"/>
      <c r="H60" s="27"/>
    </row>
    <row r="61" spans="1:8" x14ac:dyDescent="0.15">
      <c r="A61" s="49"/>
      <c r="B61" s="50"/>
      <c r="C61" s="49"/>
      <c r="D61" s="49"/>
      <c r="E61" s="49"/>
      <c r="F61" s="49"/>
      <c r="G61" s="27"/>
      <c r="H61" s="27"/>
    </row>
    <row r="62" spans="1:8" x14ac:dyDescent="0.15">
      <c r="A62" s="49"/>
      <c r="B62" s="50"/>
      <c r="C62" s="49"/>
      <c r="D62" s="49"/>
      <c r="E62" s="49"/>
      <c r="F62" s="49"/>
      <c r="G62" s="27"/>
      <c r="H62" s="27"/>
    </row>
    <row r="63" spans="1:8" x14ac:dyDescent="0.15">
      <c r="A63" s="49"/>
      <c r="B63" s="50"/>
      <c r="C63" s="49"/>
      <c r="D63" s="49"/>
      <c r="E63" s="49"/>
      <c r="F63" s="49"/>
      <c r="G63" s="27"/>
      <c r="H63" s="27"/>
    </row>
    <row r="64" spans="1:8" x14ac:dyDescent="0.15">
      <c r="A64" s="49"/>
      <c r="B64" s="50"/>
      <c r="C64" s="49"/>
      <c r="D64" s="49"/>
      <c r="E64" s="49"/>
      <c r="F64" s="49"/>
      <c r="G64" s="27"/>
      <c r="H64" s="27"/>
    </row>
    <row r="65" spans="1:11" x14ac:dyDescent="0.15">
      <c r="A65" s="49"/>
      <c r="B65" s="50"/>
      <c r="C65" s="49"/>
      <c r="D65" s="49"/>
      <c r="E65" s="49"/>
      <c r="F65" s="49"/>
      <c r="G65" s="27"/>
      <c r="H65" s="27"/>
    </row>
    <row r="66" spans="1:11" x14ac:dyDescent="0.15">
      <c r="A66" s="49"/>
      <c r="B66" s="50"/>
      <c r="C66" s="49"/>
      <c r="D66" s="49"/>
      <c r="E66" s="49"/>
      <c r="F66" s="49"/>
      <c r="G66" s="27"/>
      <c r="H66" s="27"/>
      <c r="I66" s="4"/>
      <c r="J66" s="4"/>
      <c r="K66" s="4"/>
    </row>
    <row r="67" spans="1:11" x14ac:dyDescent="0.15">
      <c r="A67" s="49"/>
      <c r="B67" s="50"/>
      <c r="C67" s="49"/>
      <c r="D67" s="49"/>
      <c r="E67" s="49"/>
      <c r="F67" s="49"/>
      <c r="G67" s="27"/>
      <c r="H67" s="27"/>
      <c r="I67" s="4"/>
      <c r="J67" s="4"/>
      <c r="K67" s="4"/>
    </row>
    <row r="68" spans="1:11" x14ac:dyDescent="0.15">
      <c r="A68" s="49"/>
      <c r="B68" s="50"/>
      <c r="C68" s="49"/>
      <c r="D68" s="49"/>
      <c r="E68" s="49"/>
      <c r="F68" s="49"/>
      <c r="G68" s="27"/>
      <c r="H68" s="27"/>
      <c r="I68" s="4"/>
      <c r="J68" s="4"/>
      <c r="K68" s="4"/>
    </row>
    <row r="69" spans="1:11" x14ac:dyDescent="0.15">
      <c r="A69" s="49"/>
      <c r="B69" s="50"/>
      <c r="C69" s="49"/>
      <c r="D69" s="49"/>
      <c r="E69" s="49"/>
      <c r="F69" s="49"/>
      <c r="G69" s="27"/>
      <c r="H69" s="27"/>
      <c r="I69" s="4"/>
      <c r="J69" s="4"/>
      <c r="K69" s="4"/>
    </row>
    <row r="70" spans="1:11" x14ac:dyDescent="0.15">
      <c r="A70" s="49"/>
      <c r="B70" s="50"/>
      <c r="C70" s="49"/>
      <c r="D70" s="49"/>
      <c r="E70" s="49"/>
      <c r="F70" s="49"/>
      <c r="G70" s="27"/>
      <c r="H70" s="27"/>
      <c r="I70" s="4"/>
      <c r="J70" s="4"/>
      <c r="K70" s="4"/>
    </row>
    <row r="71" spans="1:11" x14ac:dyDescent="0.15">
      <c r="A71" s="49"/>
      <c r="B71" s="50"/>
      <c r="C71" s="49"/>
      <c r="D71" s="49"/>
      <c r="E71" s="49"/>
      <c r="F71" s="49"/>
      <c r="G71" s="27"/>
      <c r="H71" s="27"/>
      <c r="I71" s="4"/>
      <c r="J71" s="4"/>
      <c r="K71" s="4"/>
    </row>
    <row r="72" spans="1:11" x14ac:dyDescent="0.15">
      <c r="A72" s="49"/>
      <c r="B72" s="50"/>
      <c r="C72" s="49"/>
      <c r="D72" s="49"/>
      <c r="E72" s="49"/>
      <c r="F72" s="49"/>
      <c r="G72" s="27"/>
      <c r="H72" s="27"/>
      <c r="I72" s="4"/>
      <c r="J72" s="4"/>
      <c r="K72" s="4"/>
    </row>
    <row r="73" spans="1:11" x14ac:dyDescent="0.15">
      <c r="A73" s="49"/>
      <c r="B73" s="50"/>
      <c r="C73" s="49"/>
      <c r="D73" s="49"/>
      <c r="E73" s="49"/>
      <c r="F73" s="49"/>
      <c r="G73" s="27"/>
      <c r="H73" s="27"/>
      <c r="I73" s="4"/>
      <c r="J73" s="4"/>
      <c r="K73" s="4"/>
    </row>
    <row r="74" spans="1:11" x14ac:dyDescent="0.15">
      <c r="I74" s="4"/>
      <c r="J74" s="4"/>
      <c r="K74" s="4"/>
    </row>
    <row r="75" spans="1:11" x14ac:dyDescent="0.15">
      <c r="I75" s="4"/>
      <c r="J75" s="4"/>
      <c r="K75" s="4"/>
    </row>
    <row r="76" spans="1:11" x14ac:dyDescent="0.15">
      <c r="I76" s="4"/>
      <c r="J76" s="4"/>
      <c r="K76" s="4"/>
    </row>
    <row r="77" spans="1:11" x14ac:dyDescent="0.15">
      <c r="I77" s="4"/>
      <c r="J77" s="4"/>
      <c r="K77" s="4"/>
    </row>
    <row r="78" spans="1:11" x14ac:dyDescent="0.15">
      <c r="I78" s="4"/>
      <c r="J78" s="4"/>
      <c r="K78" s="4"/>
    </row>
    <row r="79" spans="1:11" x14ac:dyDescent="0.15">
      <c r="I79" s="4"/>
      <c r="J79" s="4"/>
      <c r="K79" s="4"/>
    </row>
    <row r="80" spans="1:11" x14ac:dyDescent="0.15">
      <c r="I80" s="4"/>
      <c r="J80" s="4"/>
      <c r="K80" s="4"/>
    </row>
    <row r="81" spans="7:11" x14ac:dyDescent="0.15">
      <c r="I81" s="4"/>
      <c r="J81" s="4"/>
      <c r="K81" s="4"/>
    </row>
    <row r="82" spans="7:11" x14ac:dyDescent="0.15">
      <c r="G82" s="4"/>
      <c r="H82" s="4"/>
      <c r="I82" s="4"/>
      <c r="J82" s="4"/>
      <c r="K82" s="4"/>
    </row>
    <row r="83" spans="7:11" x14ac:dyDescent="0.15">
      <c r="G83" s="4"/>
      <c r="H83" s="4"/>
      <c r="I83" s="4"/>
      <c r="J83" s="4"/>
      <c r="K83" s="4"/>
    </row>
    <row r="84" spans="7:11" x14ac:dyDescent="0.15">
      <c r="G84" s="4"/>
      <c r="H84" s="4"/>
      <c r="I84" s="4"/>
      <c r="J84" s="4"/>
      <c r="K84" s="4"/>
    </row>
    <row r="85" spans="7:11" x14ac:dyDescent="0.15">
      <c r="G85" s="4"/>
      <c r="H85" s="4"/>
      <c r="I85" s="4"/>
      <c r="J85" s="4"/>
      <c r="K85" s="4"/>
    </row>
    <row r="86" spans="7:11" x14ac:dyDescent="0.15">
      <c r="G86" s="4"/>
      <c r="H86" s="4"/>
      <c r="I86" s="4"/>
      <c r="J86" s="4"/>
      <c r="K86" s="4"/>
    </row>
    <row r="87" spans="7:11" x14ac:dyDescent="0.15">
      <c r="G87" s="4"/>
      <c r="H87" s="4"/>
      <c r="I87" s="4"/>
      <c r="J87" s="4"/>
      <c r="K87" s="4"/>
    </row>
    <row r="88" spans="7:11" x14ac:dyDescent="0.15">
      <c r="G88" s="4"/>
      <c r="H88" s="4"/>
      <c r="I88" s="4"/>
      <c r="J88" s="4"/>
      <c r="K88" s="4"/>
    </row>
    <row r="89" spans="7:11" x14ac:dyDescent="0.15">
      <c r="G89" s="4"/>
      <c r="H89" s="4"/>
      <c r="I89" s="4"/>
      <c r="J89" s="4"/>
      <c r="K89" s="4"/>
    </row>
    <row r="90" spans="7:11" x14ac:dyDescent="0.15">
      <c r="G90" s="4"/>
      <c r="H90" s="4"/>
      <c r="I90" s="4"/>
      <c r="J90" s="4"/>
      <c r="K90" s="4"/>
    </row>
    <row r="91" spans="7:11" x14ac:dyDescent="0.15">
      <c r="G91" s="4"/>
      <c r="H91" s="4"/>
      <c r="I91" s="4"/>
      <c r="J91" s="4"/>
      <c r="K91" s="4"/>
    </row>
    <row r="92" spans="7:11" x14ac:dyDescent="0.15">
      <c r="G92" s="4"/>
      <c r="H92" s="4"/>
      <c r="I92" s="4"/>
      <c r="J92" s="4"/>
      <c r="K92" s="4"/>
    </row>
    <row r="93" spans="7:11" x14ac:dyDescent="0.15">
      <c r="G93" s="4"/>
      <c r="H93" s="4"/>
      <c r="I93" s="4"/>
      <c r="J93" s="4"/>
      <c r="K93" s="4"/>
    </row>
    <row r="94" spans="7:11" x14ac:dyDescent="0.15">
      <c r="G94" s="4"/>
      <c r="H94" s="4"/>
      <c r="I94" s="4"/>
      <c r="J94" s="4"/>
      <c r="K94" s="4"/>
    </row>
    <row r="95" spans="7:11" x14ac:dyDescent="0.15">
      <c r="G95" s="4"/>
      <c r="H95" s="4"/>
      <c r="I95" s="4"/>
      <c r="J95" s="4"/>
      <c r="K95" s="4"/>
    </row>
    <row r="96" spans="7:11" x14ac:dyDescent="0.15">
      <c r="G96" s="4"/>
      <c r="H96" s="4"/>
      <c r="I96" s="4"/>
      <c r="J96" s="4"/>
      <c r="K96" s="4"/>
    </row>
    <row r="97" spans="7:11" x14ac:dyDescent="0.15">
      <c r="G97" s="4"/>
      <c r="H97" s="4"/>
      <c r="I97" s="4"/>
      <c r="J97" s="4"/>
      <c r="K97" s="4"/>
    </row>
    <row r="98" spans="7:11" x14ac:dyDescent="0.15">
      <c r="G98" s="4"/>
      <c r="H98" s="4"/>
      <c r="I98" s="4"/>
      <c r="J98" s="4"/>
      <c r="K98" s="4"/>
    </row>
    <row r="99" spans="7:11" x14ac:dyDescent="0.15">
      <c r="G99" s="4"/>
      <c r="H99" s="4"/>
      <c r="I99" s="4"/>
      <c r="J99" s="4"/>
      <c r="K99" s="4"/>
    </row>
    <row r="100" spans="7:11" x14ac:dyDescent="0.15">
      <c r="G100" s="4"/>
      <c r="H100" s="4"/>
      <c r="I100" s="4"/>
      <c r="J100" s="4"/>
      <c r="K100" s="4"/>
    </row>
  </sheetData>
  <mergeCells count="88">
    <mergeCell ref="F5:F6"/>
    <mergeCell ref="A5:A8"/>
    <mergeCell ref="B5:B6"/>
    <mergeCell ref="C5:C6"/>
    <mergeCell ref="D5:D6"/>
    <mergeCell ref="E5:E6"/>
    <mergeCell ref="F9:F10"/>
    <mergeCell ref="B7:B8"/>
    <mergeCell ref="C7:C8"/>
    <mergeCell ref="D7:D8"/>
    <mergeCell ref="E7:E8"/>
    <mergeCell ref="F7:F8"/>
    <mergeCell ref="A9:A12"/>
    <mergeCell ref="B9:B10"/>
    <mergeCell ref="C9:C10"/>
    <mergeCell ref="D9:D10"/>
    <mergeCell ref="E9:E10"/>
    <mergeCell ref="F13:F14"/>
    <mergeCell ref="B11:B12"/>
    <mergeCell ref="C11:C12"/>
    <mergeCell ref="D11:D12"/>
    <mergeCell ref="E11:E12"/>
    <mergeCell ref="F11:F12"/>
    <mergeCell ref="A13:A16"/>
    <mergeCell ref="B13:B14"/>
    <mergeCell ref="C13:C14"/>
    <mergeCell ref="D13:D14"/>
    <mergeCell ref="E13:E14"/>
    <mergeCell ref="F17:F18"/>
    <mergeCell ref="B15:B16"/>
    <mergeCell ref="C15:C16"/>
    <mergeCell ref="D15:D16"/>
    <mergeCell ref="E15:E16"/>
    <mergeCell ref="F15:F16"/>
    <mergeCell ref="A17:A20"/>
    <mergeCell ref="B17:B18"/>
    <mergeCell ref="C17:C18"/>
    <mergeCell ref="D17:D18"/>
    <mergeCell ref="E17:E18"/>
    <mergeCell ref="F21:F22"/>
    <mergeCell ref="B19:B20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5:F26"/>
    <mergeCell ref="B23:B24"/>
    <mergeCell ref="C23:C24"/>
    <mergeCell ref="D23:D24"/>
    <mergeCell ref="E23:E24"/>
    <mergeCell ref="F23:F24"/>
    <mergeCell ref="A25:A28"/>
    <mergeCell ref="B25:B26"/>
    <mergeCell ref="C25:C26"/>
    <mergeCell ref="D25:D26"/>
    <mergeCell ref="E25:E26"/>
    <mergeCell ref="F29:F30"/>
    <mergeCell ref="B27:B28"/>
    <mergeCell ref="C27:C28"/>
    <mergeCell ref="D27:D28"/>
    <mergeCell ref="E27:E28"/>
    <mergeCell ref="F27:F28"/>
    <mergeCell ref="A29:A32"/>
    <mergeCell ref="B29:B30"/>
    <mergeCell ref="C29:C30"/>
    <mergeCell ref="D29:D30"/>
    <mergeCell ref="E29:E30"/>
    <mergeCell ref="F33:F34"/>
    <mergeCell ref="B31:B32"/>
    <mergeCell ref="C31:C32"/>
    <mergeCell ref="D31:D32"/>
    <mergeCell ref="E31:E32"/>
    <mergeCell ref="F31:F32"/>
    <mergeCell ref="A33:A36"/>
    <mergeCell ref="B33:B34"/>
    <mergeCell ref="C33:C34"/>
    <mergeCell ref="D33:D34"/>
    <mergeCell ref="E33:E34"/>
    <mergeCell ref="B35:B36"/>
    <mergeCell ref="C35:C36"/>
    <mergeCell ref="D35:D36"/>
    <mergeCell ref="E35:E36"/>
    <mergeCell ref="F35:F3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20</vt:i4>
      </vt:variant>
    </vt:vector>
  </HeadingPairs>
  <TitlesOfParts>
    <vt:vector size="42" baseType="lpstr">
      <vt:lpstr>18BS</vt:lpstr>
      <vt:lpstr>18BD</vt:lpstr>
      <vt:lpstr>18GS</vt:lpstr>
      <vt:lpstr>18GD</vt:lpstr>
      <vt:lpstr>16BS予選</vt:lpstr>
      <vt:lpstr>16BS</vt:lpstr>
      <vt:lpstr>16BD予選</vt:lpstr>
      <vt:lpstr>16BD</vt:lpstr>
      <vt:lpstr>16GS</vt:lpstr>
      <vt:lpstr>16GD</vt:lpstr>
      <vt:lpstr>14BS予選</vt:lpstr>
      <vt:lpstr>14BS</vt:lpstr>
      <vt:lpstr>14BD予選</vt:lpstr>
      <vt:lpstr>14BD</vt:lpstr>
      <vt:lpstr>14GS</vt:lpstr>
      <vt:lpstr>14GD</vt:lpstr>
      <vt:lpstr>12BS予選</vt:lpstr>
      <vt:lpstr>12BS</vt:lpstr>
      <vt:lpstr>12BD予選</vt:lpstr>
      <vt:lpstr>12BD</vt:lpstr>
      <vt:lpstr>12GS</vt:lpstr>
      <vt:lpstr>12GD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dcterms:created xsi:type="dcterms:W3CDTF">2018-02-21T05:48:40Z</dcterms:created>
  <dcterms:modified xsi:type="dcterms:W3CDTF">2018-02-22T01:30:41Z</dcterms:modified>
</cp:coreProperties>
</file>