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mpei\Desktop\"/>
    </mc:Choice>
  </mc:AlternateContent>
  <bookViews>
    <workbookView xWindow="0" yWindow="0" windowWidth="20490" windowHeight="7770"/>
  </bookViews>
  <sheets>
    <sheet name="U-14B" sheetId="3" r:id="rId1"/>
    <sheet name="U-14G" sheetId="4" r:id="rId2"/>
    <sheet name="U-12B" sheetId="1" r:id="rId3"/>
    <sheet name="U-12G" sheetId="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  <c r="E68" i="1"/>
  <c r="E67" i="1"/>
  <c r="E66" i="1"/>
  <c r="E65" i="1"/>
  <c r="E64" i="1"/>
  <c r="E63" i="1"/>
  <c r="E62" i="1"/>
  <c r="E61" i="1"/>
  <c r="E39" i="4"/>
  <c r="E60" i="1"/>
  <c r="E59" i="1"/>
  <c r="E58" i="1"/>
  <c r="E15" i="1"/>
  <c r="E56" i="1"/>
  <c r="E55" i="1"/>
  <c r="E54" i="1"/>
  <c r="E53" i="1"/>
  <c r="E52" i="1"/>
  <c r="E52" i="3"/>
  <c r="E53" i="3"/>
  <c r="E54" i="3"/>
  <c r="E55" i="3"/>
  <c r="E56" i="3"/>
  <c r="E57" i="3"/>
  <c r="E37" i="4"/>
  <c r="E36" i="4"/>
  <c r="E35" i="4"/>
  <c r="E43" i="1"/>
  <c r="E42" i="1"/>
  <c r="E41" i="1"/>
  <c r="E31" i="4"/>
  <c r="E49" i="3"/>
  <c r="E48" i="3"/>
  <c r="E47" i="3"/>
  <c r="E46" i="3"/>
  <c r="E45" i="3"/>
  <c r="E44" i="3"/>
  <c r="E43" i="3"/>
  <c r="E42" i="3"/>
  <c r="E41" i="3"/>
  <c r="E20" i="2"/>
  <c r="E40" i="1"/>
  <c r="E39" i="1"/>
  <c r="E38" i="1"/>
  <c r="E37" i="1"/>
  <c r="E30" i="4"/>
  <c r="E29" i="4"/>
  <c r="E28" i="4"/>
  <c r="E27" i="4"/>
  <c r="E26" i="4"/>
  <c r="E40" i="3"/>
  <c r="E39" i="3"/>
  <c r="E38" i="3"/>
  <c r="E37" i="3"/>
  <c r="E36" i="3"/>
  <c r="E35" i="3"/>
  <c r="E34" i="3"/>
  <c r="E33" i="3"/>
  <c r="E32" i="3"/>
  <c r="E31" i="3"/>
  <c r="E25" i="4"/>
  <c r="E36" i="1"/>
  <c r="E35" i="1"/>
  <c r="E34" i="1"/>
  <c r="E33" i="1"/>
  <c r="E30" i="3"/>
  <c r="E29" i="3"/>
  <c r="E28" i="3"/>
  <c r="E27" i="3"/>
  <c r="E26" i="3"/>
  <c r="E25" i="3"/>
  <c r="E24" i="3"/>
  <c r="E23" i="3"/>
  <c r="E22" i="3"/>
  <c r="E21" i="3"/>
  <c r="E19" i="2"/>
  <c r="E32" i="1"/>
  <c r="E31" i="1"/>
  <c r="E30" i="1"/>
  <c r="E24" i="4"/>
  <c r="E20" i="3"/>
  <c r="E19" i="3"/>
  <c r="E18" i="2"/>
  <c r="E28" i="1"/>
  <c r="E27" i="1"/>
  <c r="E26" i="1"/>
  <c r="E22" i="4"/>
  <c r="E18" i="3"/>
  <c r="E17" i="2"/>
  <c r="E16" i="2"/>
  <c r="E15" i="2"/>
  <c r="E14" i="2"/>
  <c r="E25" i="1"/>
  <c r="E24" i="1"/>
  <c r="E23" i="1"/>
  <c r="E22" i="1"/>
  <c r="E21" i="1"/>
  <c r="E20" i="1"/>
  <c r="E19" i="1"/>
  <c r="E18" i="1"/>
  <c r="E21" i="4"/>
  <c r="E20" i="4"/>
  <c r="E19" i="4"/>
  <c r="E18" i="4"/>
  <c r="E17" i="4"/>
  <c r="E16" i="3"/>
  <c r="E15" i="3"/>
  <c r="E14" i="3"/>
  <c r="E13" i="3"/>
  <c r="E12" i="3"/>
  <c r="E13" i="2"/>
  <c r="E12" i="2"/>
  <c r="E11" i="2"/>
  <c r="E10" i="2"/>
  <c r="E17" i="1"/>
  <c r="E16" i="4"/>
  <c r="E15" i="4"/>
  <c r="E14" i="4"/>
  <c r="E13" i="4"/>
  <c r="E12" i="4"/>
  <c r="E9" i="2"/>
  <c r="E8" i="2"/>
  <c r="E14" i="1"/>
  <c r="E13" i="1"/>
  <c r="E12" i="1"/>
  <c r="E11" i="1"/>
  <c r="E10" i="1"/>
  <c r="E9" i="1"/>
  <c r="E8" i="1"/>
  <c r="E11" i="4"/>
  <c r="E10" i="4"/>
  <c r="E9" i="4"/>
  <c r="E8" i="4"/>
  <c r="E9" i="3"/>
  <c r="E8" i="3"/>
  <c r="E7" i="3"/>
  <c r="E7" i="1"/>
  <c r="E6" i="1"/>
  <c r="E7" i="4"/>
  <c r="E6" i="4" l="1"/>
  <c r="E5" i="4"/>
  <c r="E7" i="2"/>
  <c r="E6" i="2"/>
  <c r="E5" i="2"/>
  <c r="E5" i="1"/>
</calcChain>
</file>

<file path=xl/sharedStrings.xml><?xml version="1.0" encoding="utf-8"?>
<sst xmlns="http://schemas.openxmlformats.org/spreadsheetml/2006/main" count="421" uniqueCount="393">
  <si>
    <t>関東登録Ｎｏ</t>
    <rPh sb="0" eb="2">
      <t>カントウ</t>
    </rPh>
    <rPh sb="2" eb="4">
      <t>トウロク</t>
    </rPh>
    <phoneticPr fontId="3"/>
  </si>
  <si>
    <t>氏　名</t>
    <rPh sb="0" eb="1">
      <t>シ</t>
    </rPh>
    <rPh sb="2" eb="3">
      <t>メイ</t>
    </rPh>
    <phoneticPr fontId="3"/>
  </si>
  <si>
    <t>ふりがな</t>
    <phoneticPr fontId="3"/>
  </si>
  <si>
    <t>略称所属</t>
    <rPh sb="0" eb="2">
      <t>リャクショウ</t>
    </rPh>
    <rPh sb="2" eb="4">
      <t>ショゾク</t>
    </rPh>
    <phoneticPr fontId="3"/>
  </si>
  <si>
    <t>佐々木　智哉</t>
    <rPh sb="0" eb="3">
      <t>ササキ</t>
    </rPh>
    <rPh sb="4" eb="6">
      <t>トモヤ</t>
    </rPh>
    <phoneticPr fontId="3"/>
  </si>
  <si>
    <t>ササキ　トモヤ</t>
    <phoneticPr fontId="3"/>
  </si>
  <si>
    <t>上坂真菜</t>
    <rPh sb="0" eb="2">
      <t>カミサカ</t>
    </rPh>
    <rPh sb="2" eb="4">
      <t>マナ</t>
    </rPh>
    <phoneticPr fontId="3"/>
  </si>
  <si>
    <t>上坂友菜</t>
    <rPh sb="0" eb="2">
      <t>カミサカ</t>
    </rPh>
    <rPh sb="2" eb="4">
      <t>ユナ</t>
    </rPh>
    <phoneticPr fontId="3"/>
  </si>
  <si>
    <t>ふりがな</t>
    <phoneticPr fontId="3"/>
  </si>
  <si>
    <t>かみさかまな</t>
    <phoneticPr fontId="3"/>
  </si>
  <si>
    <t>かみさかゆな</t>
    <phoneticPr fontId="3"/>
  </si>
  <si>
    <t>天賀谷　香音</t>
    <rPh sb="0" eb="3">
      <t>アマガヤ</t>
    </rPh>
    <rPh sb="4" eb="6">
      <t>カノン</t>
    </rPh>
    <phoneticPr fontId="3"/>
  </si>
  <si>
    <t>あまがや　かのん</t>
    <phoneticPr fontId="3"/>
  </si>
  <si>
    <t>寺田　　美郷</t>
    <rPh sb="0" eb="2">
      <t>テラダ</t>
    </rPh>
    <rPh sb="4" eb="6">
      <t>ミサト</t>
    </rPh>
    <phoneticPr fontId="3"/>
  </si>
  <si>
    <t>てらだ　みさと</t>
    <phoneticPr fontId="3"/>
  </si>
  <si>
    <t>溝口　瑠維</t>
    <rPh sb="0" eb="2">
      <t>ミゾグチ</t>
    </rPh>
    <rPh sb="3" eb="5">
      <t>ルイ</t>
    </rPh>
    <phoneticPr fontId="3"/>
  </si>
  <si>
    <t>みぞぐち　るい</t>
    <phoneticPr fontId="3"/>
  </si>
  <si>
    <t>松崎　稜太朗</t>
    <rPh sb="0" eb="2">
      <t>マツザキ</t>
    </rPh>
    <rPh sb="3" eb="4">
      <t>リョウ</t>
    </rPh>
    <rPh sb="4" eb="6">
      <t>タロウ</t>
    </rPh>
    <phoneticPr fontId="3"/>
  </si>
  <si>
    <t>まつざき　りょうたろう</t>
    <phoneticPr fontId="3"/>
  </si>
  <si>
    <t>佐藤　大喜</t>
    <rPh sb="0" eb="2">
      <t>サトウ</t>
    </rPh>
    <rPh sb="3" eb="4">
      <t>オオ</t>
    </rPh>
    <rPh sb="4" eb="5">
      <t>キ</t>
    </rPh>
    <phoneticPr fontId="3"/>
  </si>
  <si>
    <t>さとう　だいき</t>
    <phoneticPr fontId="3"/>
  </si>
  <si>
    <t>田子　開翔</t>
    <rPh sb="0" eb="2">
      <t>タゴ</t>
    </rPh>
    <rPh sb="3" eb="4">
      <t>ヒラ</t>
    </rPh>
    <rPh sb="4" eb="5">
      <t>カケル</t>
    </rPh>
    <phoneticPr fontId="3"/>
  </si>
  <si>
    <t>たご　かいと</t>
    <phoneticPr fontId="3"/>
  </si>
  <si>
    <t>三浦　侑也</t>
    <rPh sb="0" eb="2">
      <t>ミウラ</t>
    </rPh>
    <rPh sb="3" eb="5">
      <t>ユウヤ</t>
    </rPh>
    <phoneticPr fontId="3"/>
  </si>
  <si>
    <t>みうら　ゆうや</t>
    <phoneticPr fontId="3"/>
  </si>
  <si>
    <t>鈴木　健人</t>
    <rPh sb="0" eb="2">
      <t>スズキ</t>
    </rPh>
    <rPh sb="3" eb="5">
      <t>ケント</t>
    </rPh>
    <phoneticPr fontId="3"/>
  </si>
  <si>
    <t>すずき　けんと</t>
    <phoneticPr fontId="3"/>
  </si>
  <si>
    <t>瓜生　瑞歩</t>
    <rPh sb="0" eb="2">
      <t>ウリウ</t>
    </rPh>
    <rPh sb="3" eb="5">
      <t>ミズホ</t>
    </rPh>
    <phoneticPr fontId="3"/>
  </si>
  <si>
    <t>うりう　みずほ</t>
    <phoneticPr fontId="3"/>
  </si>
  <si>
    <t>石川　莉咲</t>
    <rPh sb="0" eb="2">
      <t>イシカワ</t>
    </rPh>
    <rPh sb="3" eb="4">
      <t>リ</t>
    </rPh>
    <rPh sb="4" eb="5">
      <t>サ</t>
    </rPh>
    <phoneticPr fontId="3"/>
  </si>
  <si>
    <t>鎌田　莉名</t>
    <rPh sb="0" eb="2">
      <t>カマタ</t>
    </rPh>
    <rPh sb="3" eb="4">
      <t>リ</t>
    </rPh>
    <rPh sb="4" eb="5">
      <t>メイ</t>
    </rPh>
    <phoneticPr fontId="3"/>
  </si>
  <si>
    <t>かまた　りな</t>
    <phoneticPr fontId="3"/>
  </si>
  <si>
    <t>尾﨑　さくら　</t>
    <rPh sb="0" eb="1">
      <t>オ</t>
    </rPh>
    <rPh sb="1" eb="2">
      <t>ザキ</t>
    </rPh>
    <phoneticPr fontId="3"/>
  </si>
  <si>
    <t>おざき　さくら</t>
    <phoneticPr fontId="3"/>
  </si>
  <si>
    <t>赤松　果林</t>
    <rPh sb="0" eb="2">
      <t>アカマツ</t>
    </rPh>
    <rPh sb="3" eb="5">
      <t>カリン</t>
    </rPh>
    <phoneticPr fontId="3"/>
  </si>
  <si>
    <t>あかまつ　かりん</t>
    <phoneticPr fontId="3"/>
  </si>
  <si>
    <t>いしかわ　りさ</t>
    <phoneticPr fontId="3"/>
  </si>
  <si>
    <t>清原　駿介</t>
    <rPh sb="0" eb="2">
      <t>キヨハラ</t>
    </rPh>
    <rPh sb="3" eb="5">
      <t>シュンスケ</t>
    </rPh>
    <phoneticPr fontId="3"/>
  </si>
  <si>
    <t>辻元　陸</t>
    <rPh sb="0" eb="2">
      <t>ツジモト</t>
    </rPh>
    <rPh sb="3" eb="4">
      <t>リク</t>
    </rPh>
    <phoneticPr fontId="3"/>
  </si>
  <si>
    <t>坂口　聖英</t>
    <rPh sb="0" eb="2">
      <t>サカグチ</t>
    </rPh>
    <rPh sb="3" eb="4">
      <t>セイ</t>
    </rPh>
    <rPh sb="4" eb="5">
      <t>ヒデ</t>
    </rPh>
    <phoneticPr fontId="3"/>
  </si>
  <si>
    <t>近野　豪樹</t>
    <rPh sb="0" eb="2">
      <t>コンノ</t>
    </rPh>
    <rPh sb="3" eb="4">
      <t>ゴウ</t>
    </rPh>
    <rPh sb="4" eb="5">
      <t>キ</t>
    </rPh>
    <phoneticPr fontId="3"/>
  </si>
  <si>
    <t>小林　蒼依</t>
    <rPh sb="0" eb="2">
      <t>コバヤシ</t>
    </rPh>
    <rPh sb="3" eb="5">
      <t>アオイ</t>
    </rPh>
    <phoneticPr fontId="3"/>
  </si>
  <si>
    <t>こばやし　あおい</t>
    <phoneticPr fontId="3"/>
  </si>
  <si>
    <t>柳橋　遥大</t>
    <rPh sb="0" eb="2">
      <t>ヤナギバシ</t>
    </rPh>
    <rPh sb="3" eb="5">
      <t>ハルト</t>
    </rPh>
    <phoneticPr fontId="3"/>
  </si>
  <si>
    <t>伊藤　大地</t>
    <rPh sb="0" eb="2">
      <t>イトウ</t>
    </rPh>
    <rPh sb="3" eb="5">
      <t>ダイチ</t>
    </rPh>
    <phoneticPr fontId="3"/>
  </si>
  <si>
    <t>いとう　だいち</t>
    <phoneticPr fontId="3"/>
  </si>
  <si>
    <t>天野　壱政</t>
    <rPh sb="0" eb="2">
      <t>アマノ</t>
    </rPh>
    <rPh sb="3" eb="4">
      <t>イチ</t>
    </rPh>
    <rPh sb="4" eb="5">
      <t>セイ</t>
    </rPh>
    <phoneticPr fontId="3"/>
  </si>
  <si>
    <t>あまの　いっせい</t>
    <phoneticPr fontId="3"/>
  </si>
  <si>
    <t>山本　瑠璃</t>
    <rPh sb="0" eb="2">
      <t>ヤマモト</t>
    </rPh>
    <rPh sb="3" eb="5">
      <t>ルリ</t>
    </rPh>
    <phoneticPr fontId="3"/>
  </si>
  <si>
    <t>やまもと　るり</t>
    <phoneticPr fontId="3"/>
  </si>
  <si>
    <t>五頭　蘭</t>
    <rPh sb="0" eb="2">
      <t>ゴトウ</t>
    </rPh>
    <rPh sb="3" eb="4">
      <t>ラン</t>
    </rPh>
    <phoneticPr fontId="3"/>
  </si>
  <si>
    <t>ごとう　らん</t>
    <phoneticPr fontId="3"/>
  </si>
  <si>
    <t>高橋　遙華</t>
    <rPh sb="0" eb="2">
      <t>タカハシ</t>
    </rPh>
    <rPh sb="3" eb="4">
      <t>ハルカ</t>
    </rPh>
    <rPh sb="4" eb="5">
      <t>ハナ</t>
    </rPh>
    <phoneticPr fontId="3"/>
  </si>
  <si>
    <t>渡辺　陽子</t>
    <rPh sb="0" eb="2">
      <t>ワタナベ</t>
    </rPh>
    <rPh sb="3" eb="5">
      <t>ヨウコ</t>
    </rPh>
    <phoneticPr fontId="3"/>
  </si>
  <si>
    <t>わたなべ　ようこ</t>
    <phoneticPr fontId="3"/>
  </si>
  <si>
    <t>たかはし　はるか</t>
    <phoneticPr fontId="3"/>
  </si>
  <si>
    <t>小林　拓心</t>
    <rPh sb="0" eb="2">
      <t>コバヤシ</t>
    </rPh>
    <rPh sb="3" eb="4">
      <t>タク</t>
    </rPh>
    <rPh sb="4" eb="5">
      <t>ココロ</t>
    </rPh>
    <phoneticPr fontId="3"/>
  </si>
  <si>
    <t>守谷TC</t>
    <rPh sb="0" eb="2">
      <t>モリヤ</t>
    </rPh>
    <phoneticPr fontId="3"/>
  </si>
  <si>
    <t>幸田　真佐希</t>
    <rPh sb="0" eb="2">
      <t>コウダ</t>
    </rPh>
    <rPh sb="3" eb="4">
      <t>マ</t>
    </rPh>
    <rPh sb="4" eb="5">
      <t>サ</t>
    </rPh>
    <rPh sb="5" eb="6">
      <t>キ</t>
    </rPh>
    <phoneticPr fontId="3"/>
  </si>
  <si>
    <t>こばやし　たくみ</t>
    <phoneticPr fontId="3"/>
  </si>
  <si>
    <t>こうた　まさき</t>
    <phoneticPr fontId="3"/>
  </si>
  <si>
    <t>片山」　葉子</t>
    <rPh sb="0" eb="2">
      <t>カタヤマ</t>
    </rPh>
    <rPh sb="4" eb="6">
      <t>ハコ</t>
    </rPh>
    <phoneticPr fontId="3"/>
  </si>
  <si>
    <t>桜井　明日翔</t>
    <rPh sb="0" eb="2">
      <t>サクライ</t>
    </rPh>
    <rPh sb="3" eb="5">
      <t>アス</t>
    </rPh>
    <rPh sb="5" eb="6">
      <t>ショウ</t>
    </rPh>
    <phoneticPr fontId="3"/>
  </si>
  <si>
    <t>さくらい　あすと</t>
    <phoneticPr fontId="3"/>
  </si>
  <si>
    <t>小林　潤生</t>
    <rPh sb="0" eb="2">
      <t>コバヤシ</t>
    </rPh>
    <rPh sb="3" eb="4">
      <t>ジュン</t>
    </rPh>
    <rPh sb="4" eb="5">
      <t>ナマ</t>
    </rPh>
    <phoneticPr fontId="3"/>
  </si>
  <si>
    <t>新井　晴也</t>
    <rPh sb="0" eb="2">
      <t>アライ</t>
    </rPh>
    <rPh sb="3" eb="4">
      <t>ハレ</t>
    </rPh>
    <rPh sb="4" eb="5">
      <t>ナリ</t>
    </rPh>
    <phoneticPr fontId="3"/>
  </si>
  <si>
    <t>矢崎　遥菜</t>
    <rPh sb="0" eb="2">
      <t>ヤザキ</t>
    </rPh>
    <rPh sb="3" eb="4">
      <t>ハルカ</t>
    </rPh>
    <rPh sb="4" eb="5">
      <t>ナ</t>
    </rPh>
    <phoneticPr fontId="3"/>
  </si>
  <si>
    <t>やざき　はるな</t>
    <phoneticPr fontId="3"/>
  </si>
  <si>
    <t>加藤　麻央</t>
    <rPh sb="0" eb="2">
      <t>カトウ</t>
    </rPh>
    <rPh sb="3" eb="4">
      <t>アサ</t>
    </rPh>
    <rPh sb="4" eb="5">
      <t>ヒサシ</t>
    </rPh>
    <phoneticPr fontId="3"/>
  </si>
  <si>
    <t>かとう　まお</t>
    <phoneticPr fontId="3"/>
  </si>
  <si>
    <t>斎藤　風花</t>
    <rPh sb="0" eb="2">
      <t>サイトウ</t>
    </rPh>
    <rPh sb="3" eb="4">
      <t>カゼ</t>
    </rPh>
    <rPh sb="4" eb="5">
      <t>ハナ</t>
    </rPh>
    <phoneticPr fontId="3"/>
  </si>
  <si>
    <t>サンスポーツ</t>
    <phoneticPr fontId="3"/>
  </si>
  <si>
    <t>横戸　仁</t>
    <rPh sb="0" eb="1">
      <t>ヨコ</t>
    </rPh>
    <rPh sb="1" eb="2">
      <t>ト</t>
    </rPh>
    <rPh sb="3" eb="4">
      <t>ジン</t>
    </rPh>
    <phoneticPr fontId="3"/>
  </si>
  <si>
    <t>中沢　優里</t>
    <rPh sb="0" eb="2">
      <t>ナカザワ</t>
    </rPh>
    <rPh sb="3" eb="4">
      <t>マサ</t>
    </rPh>
    <rPh sb="4" eb="5">
      <t>サト</t>
    </rPh>
    <phoneticPr fontId="3"/>
  </si>
  <si>
    <t>なかざわ　まさと</t>
  </si>
  <si>
    <t>マス・ガイアTC</t>
  </si>
  <si>
    <t>ケリー　マイケル</t>
  </si>
  <si>
    <t>けりー　まいける</t>
  </si>
  <si>
    <t>藤田　千尋</t>
    <rPh sb="0" eb="2">
      <t>フジタ</t>
    </rPh>
    <rPh sb="3" eb="5">
      <t>チヒロ</t>
    </rPh>
    <phoneticPr fontId="3"/>
  </si>
  <si>
    <t>ふじた　ちひろ</t>
    <phoneticPr fontId="3"/>
  </si>
  <si>
    <t>平元　陽人</t>
    <rPh sb="0" eb="2">
      <t>ヒラモト</t>
    </rPh>
    <rPh sb="3" eb="5">
      <t>ハルト</t>
    </rPh>
    <phoneticPr fontId="3"/>
  </si>
  <si>
    <t>並木　友哉</t>
    <rPh sb="0" eb="2">
      <t>ナミキ</t>
    </rPh>
    <rPh sb="3" eb="5">
      <t>トモヤ</t>
    </rPh>
    <phoneticPr fontId="3"/>
  </si>
  <si>
    <t>ひらもと　はると</t>
    <phoneticPr fontId="3"/>
  </si>
  <si>
    <t>なみき　ともや</t>
    <phoneticPr fontId="3"/>
  </si>
  <si>
    <t>沖田　海璃</t>
    <rPh sb="0" eb="2">
      <t>オキタ</t>
    </rPh>
    <rPh sb="3" eb="5">
      <t>カイリ</t>
    </rPh>
    <phoneticPr fontId="3"/>
  </si>
  <si>
    <t>おきた　かいり</t>
    <phoneticPr fontId="3"/>
  </si>
  <si>
    <t>マス・ガイアＴＣ</t>
    <phoneticPr fontId="3"/>
  </si>
  <si>
    <t>清野　翔大</t>
    <rPh sb="0" eb="2">
      <t>セイノ</t>
    </rPh>
    <rPh sb="3" eb="4">
      <t>ショウ</t>
    </rPh>
    <rPh sb="4" eb="5">
      <t>ダイ</t>
    </rPh>
    <phoneticPr fontId="3"/>
  </si>
  <si>
    <t>せいの　しょうだい</t>
    <phoneticPr fontId="3"/>
  </si>
  <si>
    <t>宮﨑　奨太</t>
    <rPh sb="0" eb="2">
      <t>ミヤザキ</t>
    </rPh>
    <rPh sb="3" eb="4">
      <t>ショウ</t>
    </rPh>
    <rPh sb="4" eb="5">
      <t>タ</t>
    </rPh>
    <phoneticPr fontId="3"/>
  </si>
  <si>
    <t>亀山　隆太郎</t>
    <rPh sb="0" eb="2">
      <t>カメヤマ</t>
    </rPh>
    <rPh sb="3" eb="6">
      <t>リュウタロウ</t>
    </rPh>
    <phoneticPr fontId="3"/>
  </si>
  <si>
    <t>みやざき　しょうた</t>
    <phoneticPr fontId="3"/>
  </si>
  <si>
    <t>かめやま　りゅたろう</t>
    <phoneticPr fontId="3"/>
  </si>
  <si>
    <t>望月　優衣</t>
    <rPh sb="0" eb="2">
      <t>モチヅキ</t>
    </rPh>
    <rPh sb="3" eb="5">
      <t>ユイ</t>
    </rPh>
    <phoneticPr fontId="3"/>
  </si>
  <si>
    <t>もちづき　ゆい</t>
    <phoneticPr fontId="3"/>
  </si>
  <si>
    <t>田村　紗羅</t>
    <rPh sb="0" eb="2">
      <t>タムラ</t>
    </rPh>
    <rPh sb="3" eb="4">
      <t>サ</t>
    </rPh>
    <rPh sb="4" eb="5">
      <t>ラ</t>
    </rPh>
    <phoneticPr fontId="3"/>
  </si>
  <si>
    <t>たむら　さら</t>
    <phoneticPr fontId="3"/>
  </si>
  <si>
    <t>小湊　美波</t>
    <rPh sb="0" eb="2">
      <t>コミナト</t>
    </rPh>
    <rPh sb="3" eb="4">
      <t>ミ</t>
    </rPh>
    <rPh sb="4" eb="5">
      <t>ナミ</t>
    </rPh>
    <phoneticPr fontId="3"/>
  </si>
  <si>
    <t>こみなと　みいな</t>
    <phoneticPr fontId="3"/>
  </si>
  <si>
    <t>伏見　瑠楓</t>
    <rPh sb="0" eb="2">
      <t>フシミ</t>
    </rPh>
    <rPh sb="3" eb="4">
      <t>ル</t>
    </rPh>
    <rPh sb="4" eb="5">
      <t>カエデ</t>
    </rPh>
    <phoneticPr fontId="3"/>
  </si>
  <si>
    <t>ふしみ　るか</t>
    <phoneticPr fontId="3"/>
  </si>
  <si>
    <t>中村　颯人</t>
    <rPh sb="0" eb="2">
      <t>ナカムラ</t>
    </rPh>
    <rPh sb="3" eb="5">
      <t>ハヤト</t>
    </rPh>
    <phoneticPr fontId="3"/>
  </si>
  <si>
    <t>田村　茉士</t>
    <rPh sb="0" eb="2">
      <t>タムラ</t>
    </rPh>
    <rPh sb="3" eb="4">
      <t>マツ</t>
    </rPh>
    <rPh sb="4" eb="5">
      <t>シ</t>
    </rPh>
    <phoneticPr fontId="3"/>
  </si>
  <si>
    <t>亀山　祥之右</t>
    <rPh sb="0" eb="2">
      <t>カメヤマ</t>
    </rPh>
    <rPh sb="3" eb="4">
      <t>ショウ</t>
    </rPh>
    <rPh sb="4" eb="5">
      <t>ノ</t>
    </rPh>
    <rPh sb="5" eb="6">
      <t>ミギ</t>
    </rPh>
    <phoneticPr fontId="3"/>
  </si>
  <si>
    <t>岡本　朔門</t>
    <rPh sb="0" eb="2">
      <t>オカモト</t>
    </rPh>
    <rPh sb="3" eb="4">
      <t>サク</t>
    </rPh>
    <rPh sb="4" eb="5">
      <t>モン</t>
    </rPh>
    <phoneticPr fontId="3"/>
  </si>
  <si>
    <t>佐藤　由弘</t>
    <rPh sb="0" eb="2">
      <t>サトウ</t>
    </rPh>
    <rPh sb="3" eb="4">
      <t>ヨシ</t>
    </rPh>
    <rPh sb="4" eb="5">
      <t>ヒロ</t>
    </rPh>
    <phoneticPr fontId="3"/>
  </si>
  <si>
    <t>安孫子　桃季</t>
    <rPh sb="0" eb="3">
      <t>アビコ</t>
    </rPh>
    <rPh sb="4" eb="5">
      <t>モモ</t>
    </rPh>
    <rPh sb="5" eb="6">
      <t>キ</t>
    </rPh>
    <phoneticPr fontId="3"/>
  </si>
  <si>
    <t>外山　龍太郎</t>
    <rPh sb="0" eb="2">
      <t>トヤマ</t>
    </rPh>
    <rPh sb="3" eb="6">
      <t>リュウタロウ</t>
    </rPh>
    <phoneticPr fontId="3"/>
  </si>
  <si>
    <t>なかむら　はやと</t>
    <phoneticPr fontId="3"/>
  </si>
  <si>
    <t>たむら　まお</t>
    <phoneticPr fontId="3"/>
  </si>
  <si>
    <t>かめやま　しょうのすけ</t>
    <phoneticPr fontId="3"/>
  </si>
  <si>
    <t>おかもと　さくと</t>
    <phoneticPr fontId="3"/>
  </si>
  <si>
    <t>さとう　よしひろ</t>
    <phoneticPr fontId="3"/>
  </si>
  <si>
    <t>あびこ　ももき</t>
    <phoneticPr fontId="3"/>
  </si>
  <si>
    <t>とやま　りゅうたろう</t>
    <phoneticPr fontId="3"/>
  </si>
  <si>
    <t>徳永　穏</t>
    <rPh sb="0" eb="2">
      <t>トクナガ</t>
    </rPh>
    <rPh sb="3" eb="4">
      <t>オダ</t>
    </rPh>
    <phoneticPr fontId="3"/>
  </si>
  <si>
    <t>とくなが　のん</t>
    <phoneticPr fontId="3"/>
  </si>
  <si>
    <t>森　七海</t>
    <rPh sb="0" eb="1">
      <t>モリ</t>
    </rPh>
    <rPh sb="2" eb="3">
      <t>ナナ</t>
    </rPh>
    <rPh sb="3" eb="4">
      <t>ウミ</t>
    </rPh>
    <phoneticPr fontId="3"/>
  </si>
  <si>
    <t>もり　ななみ</t>
    <phoneticPr fontId="3"/>
  </si>
  <si>
    <t>おおたに　なな</t>
    <phoneticPr fontId="3"/>
  </si>
  <si>
    <t>塙　聖矢</t>
    <rPh sb="0" eb="1">
      <t>ハナワ</t>
    </rPh>
    <rPh sb="2" eb="3">
      <t>セイ</t>
    </rPh>
    <rPh sb="3" eb="4">
      <t>ヤ</t>
    </rPh>
    <phoneticPr fontId="3"/>
  </si>
  <si>
    <t>はなわ　せいや</t>
    <phoneticPr fontId="3"/>
  </si>
  <si>
    <t>TP波崎</t>
    <rPh sb="2" eb="4">
      <t>ハサキ</t>
    </rPh>
    <phoneticPr fontId="3"/>
  </si>
  <si>
    <t>吉川　和秀</t>
    <rPh sb="0" eb="2">
      <t>ヨシカワ</t>
    </rPh>
    <rPh sb="3" eb="5">
      <t>カズヒデ</t>
    </rPh>
    <phoneticPr fontId="3"/>
  </si>
  <si>
    <t>よしかわ　かずひで</t>
    <phoneticPr fontId="3"/>
  </si>
  <si>
    <t>山本　叶人</t>
    <rPh sb="0" eb="2">
      <t>ヤマモト</t>
    </rPh>
    <rPh sb="3" eb="4">
      <t>カナ</t>
    </rPh>
    <rPh sb="4" eb="5">
      <t>ヒト</t>
    </rPh>
    <phoneticPr fontId="3"/>
  </si>
  <si>
    <t>やまもと　かなと</t>
    <phoneticPr fontId="3"/>
  </si>
  <si>
    <t>小原　萌夢</t>
    <rPh sb="0" eb="2">
      <t>コハラ</t>
    </rPh>
    <rPh sb="3" eb="4">
      <t>モエ</t>
    </rPh>
    <rPh sb="4" eb="5">
      <t>ユメ</t>
    </rPh>
    <phoneticPr fontId="3"/>
  </si>
  <si>
    <t>こはら　もゆ</t>
    <phoneticPr fontId="3"/>
  </si>
  <si>
    <t>小西　真朱</t>
    <rPh sb="0" eb="2">
      <t>コニシ</t>
    </rPh>
    <rPh sb="3" eb="4">
      <t>マ</t>
    </rPh>
    <rPh sb="4" eb="5">
      <t>シュ</t>
    </rPh>
    <phoneticPr fontId="3"/>
  </si>
  <si>
    <t>こにし　まや</t>
    <phoneticPr fontId="3"/>
  </si>
  <si>
    <t>田口　優花</t>
    <rPh sb="0" eb="2">
      <t>タグチ</t>
    </rPh>
    <rPh sb="3" eb="5">
      <t>ユウカ</t>
    </rPh>
    <phoneticPr fontId="3"/>
  </si>
  <si>
    <t>たぐち　ゆうか</t>
    <phoneticPr fontId="3"/>
  </si>
  <si>
    <t>深野　莉々子</t>
    <rPh sb="0" eb="2">
      <t>フカノ</t>
    </rPh>
    <rPh sb="3" eb="4">
      <t>リ</t>
    </rPh>
    <rPh sb="5" eb="6">
      <t>コ</t>
    </rPh>
    <phoneticPr fontId="3"/>
  </si>
  <si>
    <t>ふかの　りりこ</t>
    <phoneticPr fontId="3"/>
  </si>
  <si>
    <t>稲場　萌花</t>
    <rPh sb="0" eb="2">
      <t>イナバ</t>
    </rPh>
    <rPh sb="3" eb="5">
      <t>モエカ</t>
    </rPh>
    <phoneticPr fontId="3"/>
  </si>
  <si>
    <t>いなば　もえか</t>
    <phoneticPr fontId="3"/>
  </si>
  <si>
    <t>瀧崎　悠生</t>
    <rPh sb="0" eb="2">
      <t>タキサキ</t>
    </rPh>
    <rPh sb="3" eb="5">
      <t>ユウオ</t>
    </rPh>
    <phoneticPr fontId="3"/>
  </si>
  <si>
    <t>たきさき　ゆうき</t>
    <phoneticPr fontId="3"/>
  </si>
  <si>
    <t>寺田　帆花</t>
    <rPh sb="0" eb="2">
      <t>テラダ</t>
    </rPh>
    <rPh sb="3" eb="4">
      <t>ホ</t>
    </rPh>
    <rPh sb="4" eb="5">
      <t>ハナ</t>
    </rPh>
    <phoneticPr fontId="3"/>
  </si>
  <si>
    <t>てらだ　ほのか</t>
    <phoneticPr fontId="3"/>
  </si>
  <si>
    <t>稲場　らん</t>
    <rPh sb="0" eb="2">
      <t>イナバ</t>
    </rPh>
    <phoneticPr fontId="3"/>
  </si>
  <si>
    <t>いなば　らん</t>
    <phoneticPr fontId="3"/>
  </si>
  <si>
    <t>大貫　桃果</t>
    <rPh sb="0" eb="2">
      <t>オオヌキ</t>
    </rPh>
    <rPh sb="3" eb="4">
      <t>モモ</t>
    </rPh>
    <rPh sb="4" eb="5">
      <t>カ</t>
    </rPh>
    <phoneticPr fontId="3"/>
  </si>
  <si>
    <t>おおぬき　ももか</t>
    <phoneticPr fontId="3"/>
  </si>
  <si>
    <t>林　愛子</t>
    <rPh sb="0" eb="1">
      <t>ハヤシ</t>
    </rPh>
    <rPh sb="2" eb="4">
      <t>アイコ</t>
    </rPh>
    <phoneticPr fontId="3"/>
  </si>
  <si>
    <t>はやし　あいこ</t>
    <phoneticPr fontId="3"/>
  </si>
  <si>
    <t>つじもと　りく</t>
    <phoneticPr fontId="3"/>
  </si>
  <si>
    <t>きよはら　しゅんすけ</t>
    <phoneticPr fontId="3"/>
  </si>
  <si>
    <t>さかぐち　しょうえい</t>
    <phoneticPr fontId="3"/>
  </si>
  <si>
    <t>こんの　こうき</t>
    <phoneticPr fontId="3"/>
  </si>
  <si>
    <t>やなぎばし　はると</t>
    <phoneticPr fontId="3"/>
  </si>
  <si>
    <t>かたやま　はこ</t>
    <phoneticPr fontId="3"/>
  </si>
  <si>
    <t>こばやし　みつき</t>
    <phoneticPr fontId="3"/>
  </si>
  <si>
    <t>あらい　はるや</t>
    <phoneticPr fontId="3"/>
  </si>
  <si>
    <t>さいとう　ふうか</t>
    <phoneticPr fontId="3"/>
  </si>
  <si>
    <t>サンスポーツ</t>
    <phoneticPr fontId="3"/>
  </si>
  <si>
    <t>よこと　じん</t>
    <phoneticPr fontId="3"/>
  </si>
  <si>
    <t>佐藤　大和</t>
    <rPh sb="0" eb="2">
      <t>サトウ</t>
    </rPh>
    <rPh sb="3" eb="5">
      <t>ヤマト</t>
    </rPh>
    <phoneticPr fontId="3"/>
  </si>
  <si>
    <t>さとう　やまと</t>
    <phoneticPr fontId="3"/>
  </si>
  <si>
    <t>鈴木　綺羅</t>
    <rPh sb="0" eb="2">
      <t>スズキ</t>
    </rPh>
    <rPh sb="3" eb="5">
      <t>キラ</t>
    </rPh>
    <phoneticPr fontId="3"/>
  </si>
  <si>
    <t>すずき　きら</t>
    <phoneticPr fontId="3"/>
  </si>
  <si>
    <t>水庭　褒斗生</t>
    <rPh sb="0" eb="2">
      <t>ミズニワ</t>
    </rPh>
    <rPh sb="3" eb="4">
      <t>ホ</t>
    </rPh>
    <rPh sb="4" eb="5">
      <t>ト</t>
    </rPh>
    <rPh sb="5" eb="6">
      <t>セイ</t>
    </rPh>
    <phoneticPr fontId="3"/>
  </si>
  <si>
    <t>みずにわ　ほとき</t>
    <phoneticPr fontId="3"/>
  </si>
  <si>
    <t>今橋　優太</t>
    <rPh sb="0" eb="2">
      <t>イマハシ</t>
    </rPh>
    <rPh sb="3" eb="5">
      <t>ユウタ</t>
    </rPh>
    <phoneticPr fontId="3"/>
  </si>
  <si>
    <t>いまはし　ゆうた</t>
    <phoneticPr fontId="3"/>
  </si>
  <si>
    <t>稲垣　葉</t>
    <rPh sb="0" eb="2">
      <t>イナガキ</t>
    </rPh>
    <rPh sb="3" eb="4">
      <t>ヨウ</t>
    </rPh>
    <phoneticPr fontId="3"/>
  </si>
  <si>
    <t>いながき　よう</t>
    <phoneticPr fontId="3"/>
  </si>
  <si>
    <t>松本　陽玖</t>
    <rPh sb="0" eb="2">
      <t>マツモト</t>
    </rPh>
    <rPh sb="3" eb="4">
      <t>ヨウ</t>
    </rPh>
    <rPh sb="4" eb="5">
      <t>ク</t>
    </rPh>
    <phoneticPr fontId="3"/>
  </si>
  <si>
    <t>まつもと　はるく</t>
    <phoneticPr fontId="3"/>
  </si>
  <si>
    <t>中川　海月</t>
    <phoneticPr fontId="3"/>
  </si>
  <si>
    <t>なかがわ　みづき</t>
    <phoneticPr fontId="3"/>
  </si>
  <si>
    <t>石田　達哉</t>
  </si>
  <si>
    <t>とおみね　ひろあき</t>
    <phoneticPr fontId="3"/>
  </si>
  <si>
    <t>菅谷　哲司</t>
    <phoneticPr fontId="3"/>
  </si>
  <si>
    <t>すがや　さとし</t>
    <phoneticPr fontId="3"/>
  </si>
  <si>
    <t>おおた　かいせい</t>
    <phoneticPr fontId="3"/>
  </si>
  <si>
    <t>磯山翔磨</t>
    <phoneticPr fontId="3"/>
  </si>
  <si>
    <t>いそやま　しょうま</t>
    <phoneticPr fontId="3"/>
  </si>
  <si>
    <t>いしだ　たつや</t>
    <phoneticPr fontId="3"/>
  </si>
  <si>
    <t>遠峰　玄覚</t>
    <phoneticPr fontId="3"/>
  </si>
  <si>
    <t>太田　快晴</t>
    <phoneticPr fontId="3"/>
  </si>
  <si>
    <t>園山　嘉秀</t>
    <phoneticPr fontId="3"/>
  </si>
  <si>
    <t>そのやま　かしゅう</t>
    <phoneticPr fontId="3"/>
  </si>
  <si>
    <t>小松﨑　陸</t>
    <phoneticPr fontId="3"/>
  </si>
  <si>
    <t>こまつざき　りく</t>
    <phoneticPr fontId="3"/>
  </si>
  <si>
    <t>藤井　大二朗</t>
    <phoneticPr fontId="3"/>
  </si>
  <si>
    <t>ふじい　だいじろう</t>
    <phoneticPr fontId="3"/>
  </si>
  <si>
    <t>後藤　魁士</t>
    <phoneticPr fontId="3"/>
  </si>
  <si>
    <t>ごとう　かいし</t>
    <phoneticPr fontId="3"/>
  </si>
  <si>
    <t>小野瀬　聖豊</t>
    <phoneticPr fontId="3"/>
  </si>
  <si>
    <t>おのせ　きよと</t>
    <phoneticPr fontId="3"/>
  </si>
  <si>
    <t>小野瀬　天伯</t>
    <phoneticPr fontId="3"/>
  </si>
  <si>
    <t>おのせ　たかのり</t>
    <phoneticPr fontId="3"/>
  </si>
  <si>
    <t>丹野　啓太郎</t>
    <phoneticPr fontId="3"/>
  </si>
  <si>
    <t>たんの　けいたろう</t>
    <phoneticPr fontId="3"/>
  </si>
  <si>
    <t>玉村　琉華</t>
    <phoneticPr fontId="3"/>
  </si>
  <si>
    <t>たまむら　るか</t>
    <phoneticPr fontId="3"/>
  </si>
  <si>
    <t>大谷　奈南</t>
    <phoneticPr fontId="3"/>
  </si>
  <si>
    <t>蓮田　大翔</t>
    <rPh sb="0" eb="2">
      <t>ハスダ</t>
    </rPh>
    <rPh sb="3" eb="4">
      <t>ダイ</t>
    </rPh>
    <rPh sb="4" eb="5">
      <t>ショウ</t>
    </rPh>
    <phoneticPr fontId="3"/>
  </si>
  <si>
    <t>はすだ　やまと</t>
    <phoneticPr fontId="3"/>
  </si>
  <si>
    <t>村山　春太</t>
    <rPh sb="0" eb="2">
      <t>ムラヤマ</t>
    </rPh>
    <rPh sb="3" eb="5">
      <t>シュンタ</t>
    </rPh>
    <phoneticPr fontId="3"/>
  </si>
  <si>
    <t>むらやま　しゅんた</t>
    <phoneticPr fontId="3"/>
  </si>
  <si>
    <t>長谷川　新</t>
    <rPh sb="0" eb="3">
      <t>ハセガワ</t>
    </rPh>
    <rPh sb="4" eb="5">
      <t>シン</t>
    </rPh>
    <phoneticPr fontId="3"/>
  </si>
  <si>
    <t>はせがわ　しん</t>
    <phoneticPr fontId="3"/>
  </si>
  <si>
    <t>長谷川　開</t>
    <rPh sb="0" eb="3">
      <t>ハセガワ</t>
    </rPh>
    <rPh sb="4" eb="5">
      <t>カイ</t>
    </rPh>
    <phoneticPr fontId="3"/>
  </si>
  <si>
    <t>はせがわ　かい</t>
    <phoneticPr fontId="3"/>
  </si>
  <si>
    <t>耿　若飛</t>
    <rPh sb="0" eb="1">
      <t>アキ</t>
    </rPh>
    <rPh sb="2" eb="3">
      <t>ワカ</t>
    </rPh>
    <rPh sb="3" eb="4">
      <t>ト</t>
    </rPh>
    <phoneticPr fontId="3"/>
  </si>
  <si>
    <t>がん　るおふぇい</t>
    <phoneticPr fontId="3"/>
  </si>
  <si>
    <t>天木　絃人</t>
    <rPh sb="0" eb="2">
      <t>アマキ</t>
    </rPh>
    <rPh sb="3" eb="4">
      <t>ゲン</t>
    </rPh>
    <rPh sb="4" eb="5">
      <t>ヒト</t>
    </rPh>
    <phoneticPr fontId="3"/>
  </si>
  <si>
    <t>あまき　げんと</t>
    <phoneticPr fontId="3"/>
  </si>
  <si>
    <t>嘉目　達之介</t>
    <rPh sb="0" eb="1">
      <t>ヨシ</t>
    </rPh>
    <rPh sb="1" eb="2">
      <t>メ</t>
    </rPh>
    <rPh sb="3" eb="6">
      <t>タツノスケ</t>
    </rPh>
    <phoneticPr fontId="3"/>
  </si>
  <si>
    <t>よしめ　たつのすけ</t>
    <phoneticPr fontId="3"/>
  </si>
  <si>
    <t>関　力空</t>
    <rPh sb="0" eb="1">
      <t>セキ</t>
    </rPh>
    <rPh sb="2" eb="3">
      <t>チカラ</t>
    </rPh>
    <rPh sb="3" eb="4">
      <t>ソラ</t>
    </rPh>
    <phoneticPr fontId="3"/>
  </si>
  <si>
    <t>せき　りく</t>
    <phoneticPr fontId="3"/>
  </si>
  <si>
    <t>藤原　豪弓</t>
    <rPh sb="0" eb="2">
      <t>フジワラ</t>
    </rPh>
    <rPh sb="3" eb="4">
      <t>ゴウ</t>
    </rPh>
    <rPh sb="4" eb="5">
      <t>ユミ</t>
    </rPh>
    <phoneticPr fontId="3"/>
  </si>
  <si>
    <t>ふじわら　ひでゆみ</t>
    <phoneticPr fontId="3"/>
  </si>
  <si>
    <t>高嶋　大輔</t>
    <rPh sb="0" eb="2">
      <t>タカシマ</t>
    </rPh>
    <rPh sb="3" eb="5">
      <t>ダイスケ</t>
    </rPh>
    <phoneticPr fontId="3"/>
  </si>
  <si>
    <t>たかしま　だいすけ</t>
    <phoneticPr fontId="3"/>
  </si>
  <si>
    <t>渡邊　彩枝</t>
    <rPh sb="0" eb="2">
      <t>ワタナベ</t>
    </rPh>
    <rPh sb="3" eb="4">
      <t>サイ</t>
    </rPh>
    <rPh sb="4" eb="5">
      <t>エダ</t>
    </rPh>
    <phoneticPr fontId="3"/>
  </si>
  <si>
    <t>黛　花鈴</t>
    <rPh sb="0" eb="1">
      <t>マユズミ</t>
    </rPh>
    <rPh sb="2" eb="3">
      <t>ハナ</t>
    </rPh>
    <rPh sb="3" eb="4">
      <t>スズ</t>
    </rPh>
    <phoneticPr fontId="3"/>
  </si>
  <si>
    <t>まゆずみ　かりん</t>
    <phoneticPr fontId="3"/>
  </si>
  <si>
    <t>根本　明莉</t>
    <rPh sb="0" eb="2">
      <t>ネモト</t>
    </rPh>
    <rPh sb="3" eb="4">
      <t>アキ</t>
    </rPh>
    <rPh sb="4" eb="5">
      <t>リ</t>
    </rPh>
    <phoneticPr fontId="3"/>
  </si>
  <si>
    <t>山本　夢</t>
    <rPh sb="0" eb="2">
      <t>ヤマモト</t>
    </rPh>
    <rPh sb="3" eb="4">
      <t>ユメ</t>
    </rPh>
    <phoneticPr fontId="3"/>
  </si>
  <si>
    <t>石束　海亜</t>
    <rPh sb="0" eb="2">
      <t>イシヅカ</t>
    </rPh>
    <rPh sb="3" eb="4">
      <t>ウミ</t>
    </rPh>
    <rPh sb="4" eb="5">
      <t>ア</t>
    </rPh>
    <phoneticPr fontId="3"/>
  </si>
  <si>
    <t>わたなべ　さえ</t>
    <phoneticPr fontId="3"/>
  </si>
  <si>
    <t>ねもと　あかり</t>
    <phoneticPr fontId="3"/>
  </si>
  <si>
    <t>やまもと　ゆめ</t>
    <phoneticPr fontId="3"/>
  </si>
  <si>
    <t>いしづか　みあ</t>
    <phoneticPr fontId="3"/>
  </si>
  <si>
    <t>渡邊拓野</t>
    <rPh sb="0" eb="2">
      <t>ワタナベ</t>
    </rPh>
    <rPh sb="2" eb="3">
      <t>タク</t>
    </rPh>
    <rPh sb="3" eb="4">
      <t>ノ</t>
    </rPh>
    <phoneticPr fontId="3"/>
  </si>
  <si>
    <t>長谷川　拓</t>
    <rPh sb="0" eb="3">
      <t>ハセガワ</t>
    </rPh>
    <rPh sb="4" eb="5">
      <t>タク</t>
    </rPh>
    <phoneticPr fontId="3"/>
  </si>
  <si>
    <t>福谷優斗</t>
    <rPh sb="0" eb="2">
      <t>フクタニ</t>
    </rPh>
    <rPh sb="2" eb="3">
      <t>ユウ</t>
    </rPh>
    <rPh sb="3" eb="4">
      <t>ト</t>
    </rPh>
    <phoneticPr fontId="3"/>
  </si>
  <si>
    <t>黛　志温</t>
    <rPh sb="0" eb="1">
      <t>マユズミ</t>
    </rPh>
    <rPh sb="2" eb="3">
      <t>シ</t>
    </rPh>
    <rPh sb="3" eb="4">
      <t>オン</t>
    </rPh>
    <phoneticPr fontId="3"/>
  </si>
  <si>
    <t>わたなべたくや</t>
    <phoneticPr fontId="3"/>
  </si>
  <si>
    <t>はせがわたく</t>
    <phoneticPr fontId="3"/>
  </si>
  <si>
    <t>ふくたにゆうと</t>
    <phoneticPr fontId="3"/>
  </si>
  <si>
    <t>まゆずみしおん</t>
    <phoneticPr fontId="3"/>
  </si>
  <si>
    <t>山口はんな</t>
    <rPh sb="0" eb="2">
      <t>ヤマグチ</t>
    </rPh>
    <phoneticPr fontId="3"/>
  </si>
  <si>
    <t>やまぐちはんな</t>
    <phoneticPr fontId="3"/>
  </si>
  <si>
    <t>檜山　魁</t>
    <rPh sb="0" eb="2">
      <t>ヒヤマ</t>
    </rPh>
    <rPh sb="3" eb="4">
      <t>カイ</t>
    </rPh>
    <phoneticPr fontId="3"/>
  </si>
  <si>
    <t>中村　悠真</t>
    <rPh sb="0" eb="2">
      <t>ナカムラ</t>
    </rPh>
    <rPh sb="3" eb="5">
      <t>ユウマ</t>
    </rPh>
    <phoneticPr fontId="3"/>
  </si>
  <si>
    <t>垣内　優風</t>
    <rPh sb="0" eb="2">
      <t>カキウチ</t>
    </rPh>
    <rPh sb="3" eb="5">
      <t>ユウキ</t>
    </rPh>
    <phoneticPr fontId="3"/>
  </si>
  <si>
    <t>山岸　大晟</t>
    <rPh sb="0" eb="2">
      <t>ヤマギシ</t>
    </rPh>
    <rPh sb="3" eb="5">
      <t>タイセイ</t>
    </rPh>
    <phoneticPr fontId="3"/>
  </si>
  <si>
    <t>ひやま　かい</t>
    <phoneticPr fontId="3"/>
  </si>
  <si>
    <t>なかむら　ゆうま</t>
    <phoneticPr fontId="3"/>
  </si>
  <si>
    <t>かきうち　ゆうき</t>
    <phoneticPr fontId="3"/>
  </si>
  <si>
    <t>やまぎし　たいせい</t>
    <phoneticPr fontId="3"/>
  </si>
  <si>
    <t>寺山　彬叡</t>
    <rPh sb="0" eb="2">
      <t>テラヤマ</t>
    </rPh>
    <phoneticPr fontId="3"/>
  </si>
  <si>
    <t>てらやま　あきとし</t>
    <phoneticPr fontId="3"/>
  </si>
  <si>
    <t>塚本　駿太</t>
    <rPh sb="0" eb="2">
      <t>ツカモト</t>
    </rPh>
    <rPh sb="3" eb="5">
      <t>シュンタ</t>
    </rPh>
    <phoneticPr fontId="3"/>
  </si>
  <si>
    <t>鈴木　悠斗</t>
    <rPh sb="0" eb="2">
      <t>スズキ</t>
    </rPh>
    <rPh sb="3" eb="5">
      <t>ユウト</t>
    </rPh>
    <phoneticPr fontId="3"/>
  </si>
  <si>
    <t>石毛　悠陽</t>
    <rPh sb="0" eb="2">
      <t>イシゲ</t>
    </rPh>
    <rPh sb="3" eb="4">
      <t>ユウ</t>
    </rPh>
    <rPh sb="4" eb="5">
      <t>ヒ</t>
    </rPh>
    <phoneticPr fontId="3"/>
  </si>
  <si>
    <t>宮川　嵩麻</t>
    <rPh sb="0" eb="2">
      <t>ミヤカワ</t>
    </rPh>
    <rPh sb="3" eb="4">
      <t>シュウ</t>
    </rPh>
    <rPh sb="4" eb="5">
      <t>マ</t>
    </rPh>
    <phoneticPr fontId="3"/>
  </si>
  <si>
    <t>つかもと　しゅんた</t>
    <phoneticPr fontId="3"/>
  </si>
  <si>
    <t>すずき　ゆうと</t>
    <phoneticPr fontId="3"/>
  </si>
  <si>
    <t>いしげ　ゆうひ</t>
    <phoneticPr fontId="3"/>
  </si>
  <si>
    <t>みやかわ　しゅうま</t>
    <phoneticPr fontId="3"/>
  </si>
  <si>
    <t>加藤　美羽</t>
    <rPh sb="0" eb="2">
      <t>カトウ</t>
    </rPh>
    <rPh sb="3" eb="5">
      <t>ミウ</t>
    </rPh>
    <phoneticPr fontId="3"/>
  </si>
  <si>
    <t>かとう　みう</t>
    <phoneticPr fontId="3"/>
  </si>
  <si>
    <t>田上　裕大</t>
    <rPh sb="0" eb="2">
      <t>タウエ</t>
    </rPh>
    <rPh sb="3" eb="4">
      <t>ユウ</t>
    </rPh>
    <rPh sb="4" eb="5">
      <t>ダイ</t>
    </rPh>
    <phoneticPr fontId="3"/>
  </si>
  <si>
    <t>伊藤　慈英</t>
    <rPh sb="0" eb="2">
      <t>イトウ</t>
    </rPh>
    <rPh sb="3" eb="4">
      <t>ジ</t>
    </rPh>
    <rPh sb="4" eb="5">
      <t>エイ</t>
    </rPh>
    <phoneticPr fontId="3"/>
  </si>
  <si>
    <t>いとう　じえい</t>
    <phoneticPr fontId="3"/>
  </si>
  <si>
    <t>今井　颯希</t>
    <rPh sb="0" eb="2">
      <t>イマイ</t>
    </rPh>
    <rPh sb="3" eb="4">
      <t>ソウ</t>
    </rPh>
    <rPh sb="4" eb="5">
      <t>キ</t>
    </rPh>
    <phoneticPr fontId="3"/>
  </si>
  <si>
    <t>たがみ　ゆうだい</t>
    <phoneticPr fontId="3"/>
  </si>
  <si>
    <t>いまい　そうき</t>
    <phoneticPr fontId="3"/>
  </si>
  <si>
    <t>武部　湊</t>
    <rPh sb="0" eb="2">
      <t>タケベ</t>
    </rPh>
    <rPh sb="3" eb="4">
      <t>ミナト</t>
    </rPh>
    <phoneticPr fontId="3"/>
  </si>
  <si>
    <t>ＣＳＪ</t>
    <phoneticPr fontId="3"/>
  </si>
  <si>
    <t>永作　蓮</t>
    <rPh sb="0" eb="2">
      <t>ナガサク</t>
    </rPh>
    <rPh sb="3" eb="4">
      <t>レン</t>
    </rPh>
    <phoneticPr fontId="3"/>
  </si>
  <si>
    <t>荒木　龍冴</t>
    <rPh sb="0" eb="2">
      <t>アラキ</t>
    </rPh>
    <rPh sb="3" eb="4">
      <t>リュウ</t>
    </rPh>
    <phoneticPr fontId="3"/>
  </si>
  <si>
    <t>あらき　りゅうが</t>
    <phoneticPr fontId="3"/>
  </si>
  <si>
    <t>松藤　悠</t>
    <rPh sb="0" eb="2">
      <t>マツフジ</t>
    </rPh>
    <rPh sb="3" eb="4">
      <t>ユウ</t>
    </rPh>
    <phoneticPr fontId="3"/>
  </si>
  <si>
    <t>大塚　生吹</t>
  </si>
  <si>
    <t>羽鳥　響</t>
    <rPh sb="0" eb="2">
      <t>ハトリ</t>
    </rPh>
    <rPh sb="3" eb="4">
      <t>ヒビキ</t>
    </rPh>
    <phoneticPr fontId="3"/>
  </si>
  <si>
    <t>齋藤　新</t>
    <rPh sb="0" eb="2">
      <t>サイトウ</t>
    </rPh>
    <rPh sb="3" eb="4">
      <t>アラタ</t>
    </rPh>
    <phoneticPr fontId="3"/>
  </si>
  <si>
    <t>霜田一心</t>
    <rPh sb="0" eb="2">
      <t>シモダ</t>
    </rPh>
    <rPh sb="2" eb="4">
      <t>イッシン</t>
    </rPh>
    <phoneticPr fontId="3"/>
  </si>
  <si>
    <t>しもだいっしん</t>
    <phoneticPr fontId="3"/>
  </si>
  <si>
    <t>たけべ　みなと</t>
    <phoneticPr fontId="3"/>
  </si>
  <si>
    <t>ＣＳＪ</t>
    <phoneticPr fontId="3"/>
  </si>
  <si>
    <t>ながさく　れん</t>
    <phoneticPr fontId="3"/>
  </si>
  <si>
    <t>ＣＳＪ</t>
    <phoneticPr fontId="3"/>
  </si>
  <si>
    <t>まつふじ　ゆう</t>
    <phoneticPr fontId="3"/>
  </si>
  <si>
    <t>おおつかいぶき</t>
    <phoneticPr fontId="3"/>
  </si>
  <si>
    <t>はとり　ひびき</t>
    <phoneticPr fontId="3"/>
  </si>
  <si>
    <t>さいとうあらた</t>
    <phoneticPr fontId="3"/>
  </si>
  <si>
    <t>中村　桜</t>
    <rPh sb="0" eb="2">
      <t>ナカムラ</t>
    </rPh>
    <rPh sb="3" eb="4">
      <t>サクラ</t>
    </rPh>
    <phoneticPr fontId="3"/>
  </si>
  <si>
    <t>なかむら　さくら</t>
    <phoneticPr fontId="3"/>
  </si>
  <si>
    <t>藤田　奈津実</t>
    <rPh sb="0" eb="2">
      <t>フジタ</t>
    </rPh>
    <rPh sb="3" eb="6">
      <t>ナツミ</t>
    </rPh>
    <phoneticPr fontId="3"/>
  </si>
  <si>
    <t>ふじた　なつみ</t>
    <phoneticPr fontId="3"/>
  </si>
  <si>
    <t>森　唯奈</t>
    <rPh sb="0" eb="1">
      <t>モリ</t>
    </rPh>
    <rPh sb="2" eb="3">
      <t>ユイ</t>
    </rPh>
    <rPh sb="3" eb="4">
      <t>ナ</t>
    </rPh>
    <phoneticPr fontId="3"/>
  </si>
  <si>
    <t>もり　ゆいな</t>
    <phoneticPr fontId="3"/>
  </si>
  <si>
    <t>二瓶　ひなた</t>
    <rPh sb="0" eb="2">
      <t>ニヘイ</t>
    </rPh>
    <phoneticPr fontId="3"/>
  </si>
  <si>
    <t>にへいひなた</t>
    <phoneticPr fontId="3"/>
  </si>
  <si>
    <t>廣吉　優佳</t>
    <rPh sb="0" eb="2">
      <t>ヒロヨシ</t>
    </rPh>
    <rPh sb="3" eb="5">
      <t>ユウカ</t>
    </rPh>
    <phoneticPr fontId="3"/>
  </si>
  <si>
    <t>ひろよし　ゆうか</t>
    <phoneticPr fontId="3"/>
  </si>
  <si>
    <t>長谷川　美愛</t>
    <rPh sb="0" eb="3">
      <t>ハセガワ</t>
    </rPh>
    <rPh sb="4" eb="5">
      <t>ミ</t>
    </rPh>
    <rPh sb="5" eb="6">
      <t>アイ</t>
    </rPh>
    <phoneticPr fontId="3"/>
  </si>
  <si>
    <t>はせがわ　みあ</t>
    <phoneticPr fontId="3"/>
  </si>
  <si>
    <t>布谷　和樹</t>
    <rPh sb="0" eb="2">
      <t>ヌノヤ</t>
    </rPh>
    <rPh sb="3" eb="5">
      <t>カズキ</t>
    </rPh>
    <phoneticPr fontId="3"/>
  </si>
  <si>
    <t>海野　優輝</t>
    <rPh sb="0" eb="2">
      <t>ウンノ</t>
    </rPh>
    <rPh sb="3" eb="4">
      <t>ユウキ</t>
    </rPh>
    <rPh sb="4" eb="5">
      <t>テル</t>
    </rPh>
    <phoneticPr fontId="3"/>
  </si>
  <si>
    <t>早田　匡成</t>
  </si>
  <si>
    <t>窪田　悠希</t>
    <rPh sb="0" eb="2">
      <t>クボタ</t>
    </rPh>
    <rPh sb="3" eb="5">
      <t>ユウキ</t>
    </rPh>
    <phoneticPr fontId="3"/>
  </si>
  <si>
    <t>加藤　蒼梧</t>
    <rPh sb="0" eb="2">
      <t>カトウ</t>
    </rPh>
    <rPh sb="3" eb="5">
      <t>ソウゴ</t>
    </rPh>
    <phoneticPr fontId="3"/>
  </si>
  <si>
    <t>本渡　武尊</t>
    <rPh sb="0" eb="2">
      <t>ホンド</t>
    </rPh>
    <rPh sb="3" eb="4">
      <t>タケル</t>
    </rPh>
    <phoneticPr fontId="3"/>
  </si>
  <si>
    <t>ほんどたける</t>
    <phoneticPr fontId="3"/>
  </si>
  <si>
    <t>CSJ</t>
    <phoneticPr fontId="3"/>
  </si>
  <si>
    <t>木瀬　柊真</t>
    <rPh sb="0" eb="2">
      <t>キセ</t>
    </rPh>
    <rPh sb="3" eb="4">
      <t>シュウ</t>
    </rPh>
    <rPh sb="4" eb="5">
      <t>マ</t>
    </rPh>
    <phoneticPr fontId="3"/>
  </si>
  <si>
    <t>きせ　とうま</t>
    <phoneticPr fontId="3"/>
  </si>
  <si>
    <t>杉山　広侑</t>
    <rPh sb="0" eb="2">
      <t>スギヤマ</t>
    </rPh>
    <rPh sb="3" eb="4">
      <t>コウ</t>
    </rPh>
    <rPh sb="4" eb="5">
      <t>ユウ</t>
    </rPh>
    <phoneticPr fontId="3"/>
  </si>
  <si>
    <t>すぎやま　こう</t>
    <phoneticPr fontId="3"/>
  </si>
  <si>
    <t>荒木　銀冴</t>
    <rPh sb="0" eb="2">
      <t>アラキ</t>
    </rPh>
    <rPh sb="3" eb="4">
      <t>ギン</t>
    </rPh>
    <rPh sb="4" eb="5">
      <t>サエ</t>
    </rPh>
    <phoneticPr fontId="3"/>
  </si>
  <si>
    <t>あらき　ぎんが</t>
    <phoneticPr fontId="3"/>
  </si>
  <si>
    <t>大塚　海里</t>
    <rPh sb="0" eb="2">
      <t>オオツカ</t>
    </rPh>
    <rPh sb="3" eb="5">
      <t>カイリ</t>
    </rPh>
    <phoneticPr fontId="3"/>
  </si>
  <si>
    <t>齋藤　暖</t>
    <rPh sb="0" eb="2">
      <t>サイトウ</t>
    </rPh>
    <rPh sb="3" eb="4">
      <t>ダン</t>
    </rPh>
    <phoneticPr fontId="3"/>
  </si>
  <si>
    <t>坂入　悠斗</t>
    <rPh sb="0" eb="2">
      <t>サカイリ</t>
    </rPh>
    <rPh sb="3" eb="4">
      <t>ユウ</t>
    </rPh>
    <rPh sb="4" eb="5">
      <t>ト</t>
    </rPh>
    <phoneticPr fontId="3"/>
  </si>
  <si>
    <t>さかいり　はると</t>
    <phoneticPr fontId="3"/>
  </si>
  <si>
    <t>石井　一輝</t>
    <rPh sb="0" eb="2">
      <t>イシイ</t>
    </rPh>
    <rPh sb="3" eb="5">
      <t>カズキ</t>
    </rPh>
    <phoneticPr fontId="3"/>
  </si>
  <si>
    <t>大友　優太郎</t>
    <rPh sb="0" eb="2">
      <t>オオトモ</t>
    </rPh>
    <rPh sb="3" eb="6">
      <t>ユウタロウ</t>
    </rPh>
    <phoneticPr fontId="3"/>
  </si>
  <si>
    <t>ぬのや　かずき</t>
    <phoneticPr fontId="3"/>
  </si>
  <si>
    <t>CSJ</t>
    <phoneticPr fontId="3"/>
  </si>
  <si>
    <t>うんの　ゆうき</t>
    <phoneticPr fontId="3"/>
  </si>
  <si>
    <t>CSJ</t>
    <phoneticPr fontId="3"/>
  </si>
  <si>
    <t>そうだまさなり</t>
    <phoneticPr fontId="3"/>
  </si>
  <si>
    <t>くぼたゆうき</t>
    <phoneticPr fontId="3"/>
  </si>
  <si>
    <t>かとうそうご</t>
    <phoneticPr fontId="3"/>
  </si>
  <si>
    <t>CSJ</t>
    <phoneticPr fontId="3"/>
  </si>
  <si>
    <t>おおつか　かいり</t>
    <phoneticPr fontId="3"/>
  </si>
  <si>
    <t>さいとうはる</t>
    <phoneticPr fontId="3"/>
  </si>
  <si>
    <t>いしい　かずき</t>
    <phoneticPr fontId="3"/>
  </si>
  <si>
    <t>おおとも　ゆうたろう</t>
    <phoneticPr fontId="3"/>
  </si>
  <si>
    <t>ＣＳＪ</t>
    <phoneticPr fontId="3"/>
  </si>
  <si>
    <t>土井陽愛</t>
    <rPh sb="0" eb="2">
      <t>ドイ</t>
    </rPh>
    <rPh sb="2" eb="3">
      <t>ヨウ</t>
    </rPh>
    <rPh sb="3" eb="4">
      <t>アイ</t>
    </rPh>
    <phoneticPr fontId="3"/>
  </si>
  <si>
    <t>布谷　莉子</t>
    <rPh sb="0" eb="2">
      <t>ヌノヤ</t>
    </rPh>
    <rPh sb="3" eb="5">
      <t>リコ</t>
    </rPh>
    <phoneticPr fontId="3"/>
  </si>
  <si>
    <t>鈴木　宙奈</t>
    <rPh sb="0" eb="2">
      <t>スズキ</t>
    </rPh>
    <rPh sb="3" eb="4">
      <t>チュウ</t>
    </rPh>
    <rPh sb="4" eb="5">
      <t>ナ</t>
    </rPh>
    <phoneticPr fontId="3"/>
  </si>
  <si>
    <t>改田　明優</t>
    <rPh sb="0" eb="2">
      <t>カイデン</t>
    </rPh>
    <rPh sb="3" eb="4">
      <t>アキ</t>
    </rPh>
    <rPh sb="4" eb="5">
      <t>ユウ</t>
    </rPh>
    <phoneticPr fontId="3"/>
  </si>
  <si>
    <t>どいひより</t>
    <phoneticPr fontId="3"/>
  </si>
  <si>
    <t>ぬのやりこ</t>
    <phoneticPr fontId="3"/>
  </si>
  <si>
    <t>すずきそな</t>
    <phoneticPr fontId="3"/>
  </si>
  <si>
    <t>かいでん　みゆ</t>
    <phoneticPr fontId="3"/>
  </si>
  <si>
    <t>増山　直樹</t>
    <rPh sb="0" eb="2">
      <t>マスヤマ</t>
    </rPh>
    <rPh sb="3" eb="5">
      <t>ナオキ</t>
    </rPh>
    <phoneticPr fontId="2"/>
  </si>
  <si>
    <t>ますやま　なおき</t>
    <phoneticPr fontId="2"/>
  </si>
  <si>
    <t>鈴木　美佐季</t>
    <rPh sb="0" eb="2">
      <t>スズキ</t>
    </rPh>
    <rPh sb="3" eb="4">
      <t>ミ</t>
    </rPh>
    <rPh sb="4" eb="5">
      <t>サ</t>
    </rPh>
    <rPh sb="5" eb="6">
      <t>キ</t>
    </rPh>
    <phoneticPr fontId="2"/>
  </si>
  <si>
    <t>すずき　みさき</t>
    <phoneticPr fontId="3"/>
  </si>
  <si>
    <t>取手市民</t>
    <rPh sb="0" eb="4">
      <t>トリデシミン</t>
    </rPh>
    <phoneticPr fontId="2"/>
  </si>
  <si>
    <t>安田　光</t>
    <rPh sb="0" eb="2">
      <t>ヤスダ</t>
    </rPh>
    <rPh sb="3" eb="4">
      <t>ヒカ</t>
    </rPh>
    <phoneticPr fontId="2"/>
  </si>
  <si>
    <t>やすだ　ひかる</t>
    <phoneticPr fontId="2"/>
  </si>
  <si>
    <t>ＴＳＯ</t>
    <phoneticPr fontId="2"/>
  </si>
  <si>
    <t>木村　祥万</t>
    <rPh sb="0" eb="2">
      <t>キムラ</t>
    </rPh>
    <rPh sb="3" eb="5">
      <t>ショウマ</t>
    </rPh>
    <phoneticPr fontId="2"/>
  </si>
  <si>
    <t>きむら　しょうま</t>
    <phoneticPr fontId="2"/>
  </si>
  <si>
    <t>Ｆｕｎ　to TS</t>
    <phoneticPr fontId="2"/>
  </si>
  <si>
    <t>谷井　凱斗</t>
    <rPh sb="0" eb="2">
      <t>タニイ</t>
    </rPh>
    <rPh sb="3" eb="5">
      <t>カイト</t>
    </rPh>
    <phoneticPr fontId="2"/>
  </si>
  <si>
    <t>たにい　かいと</t>
    <phoneticPr fontId="2"/>
  </si>
  <si>
    <t>児玉　啓太</t>
    <rPh sb="0" eb="2">
      <t>コダマ</t>
    </rPh>
    <rPh sb="3" eb="5">
      <t>ケイタ</t>
    </rPh>
    <phoneticPr fontId="2"/>
  </si>
  <si>
    <t>こだま　けいた</t>
    <phoneticPr fontId="2"/>
  </si>
  <si>
    <t>朝日　芙美佳</t>
    <rPh sb="0" eb="2">
      <t>アサヒ</t>
    </rPh>
    <rPh sb="3" eb="4">
      <t>フ</t>
    </rPh>
    <rPh sb="4" eb="5">
      <t>ミ</t>
    </rPh>
    <rPh sb="5" eb="6">
      <t>カ</t>
    </rPh>
    <phoneticPr fontId="2"/>
  </si>
  <si>
    <t>あさひ　ふみか</t>
    <phoneticPr fontId="2"/>
  </si>
  <si>
    <t>Ｆｕｎ　to TS</t>
    <phoneticPr fontId="2"/>
  </si>
  <si>
    <t>伊本　和樹</t>
    <rPh sb="0" eb="2">
      <t>イモト</t>
    </rPh>
    <rPh sb="3" eb="5">
      <t>カズキ</t>
    </rPh>
    <phoneticPr fontId="3"/>
  </si>
  <si>
    <t>原　令恩</t>
    <rPh sb="0" eb="1">
      <t>ハラ</t>
    </rPh>
    <rPh sb="2" eb="3">
      <t>レイ</t>
    </rPh>
    <rPh sb="3" eb="4">
      <t>オン</t>
    </rPh>
    <phoneticPr fontId="3"/>
  </si>
  <si>
    <t>河地　直也</t>
    <rPh sb="0" eb="2">
      <t>カワチ</t>
    </rPh>
    <rPh sb="3" eb="5">
      <t>ナオヤ</t>
    </rPh>
    <phoneticPr fontId="3"/>
  </si>
  <si>
    <t>いもと　かずき</t>
    <phoneticPr fontId="3"/>
  </si>
  <si>
    <t>はら　れおん</t>
    <phoneticPr fontId="3"/>
  </si>
  <si>
    <t>かわち　なおや</t>
    <phoneticPr fontId="3"/>
  </si>
  <si>
    <t>糸賀咲和</t>
    <rPh sb="0" eb="2">
      <t>イトガ</t>
    </rPh>
    <rPh sb="2" eb="4">
      <t>サワ</t>
    </rPh>
    <phoneticPr fontId="3"/>
  </si>
  <si>
    <t>いとがさわ</t>
    <phoneticPr fontId="3"/>
  </si>
  <si>
    <t>川村　日冴</t>
    <rPh sb="0" eb="2">
      <t>カワムラ</t>
    </rPh>
    <rPh sb="3" eb="4">
      <t>ヒ</t>
    </rPh>
    <rPh sb="4" eb="5">
      <t>サ</t>
    </rPh>
    <phoneticPr fontId="3"/>
  </si>
  <si>
    <t>相沢　太郎</t>
    <rPh sb="0" eb="2">
      <t>アイザワ</t>
    </rPh>
    <rPh sb="3" eb="5">
      <t>タロウ</t>
    </rPh>
    <phoneticPr fontId="3"/>
  </si>
  <si>
    <t>佐々木　壮太</t>
    <rPh sb="0" eb="3">
      <t>ササキ</t>
    </rPh>
    <rPh sb="4" eb="6">
      <t>ソウタ</t>
    </rPh>
    <phoneticPr fontId="3"/>
  </si>
  <si>
    <t>佐々木　悠太</t>
    <rPh sb="0" eb="3">
      <t>ササキ</t>
    </rPh>
    <rPh sb="4" eb="6">
      <t>ユウタ</t>
    </rPh>
    <phoneticPr fontId="3"/>
  </si>
  <si>
    <t>清水　颯介</t>
    <rPh sb="0" eb="2">
      <t>シミズ</t>
    </rPh>
    <rPh sb="3" eb="5">
      <t>ソウスケ</t>
    </rPh>
    <phoneticPr fontId="3"/>
  </si>
  <si>
    <t>野武　優希</t>
    <rPh sb="0" eb="1">
      <t>ノ</t>
    </rPh>
    <rPh sb="1" eb="2">
      <t>タケ</t>
    </rPh>
    <rPh sb="3" eb="5">
      <t>ユウキ</t>
    </rPh>
    <phoneticPr fontId="3"/>
  </si>
  <si>
    <t>のたけ　ゆうき</t>
    <phoneticPr fontId="3"/>
  </si>
  <si>
    <t>高宮　虎太郎</t>
    <rPh sb="0" eb="2">
      <t>タカミヤ</t>
    </rPh>
    <rPh sb="3" eb="6">
      <t>コタロウ</t>
    </rPh>
    <phoneticPr fontId="3"/>
  </si>
  <si>
    <t>関野　世那</t>
    <rPh sb="0" eb="2">
      <t>セキノ</t>
    </rPh>
    <rPh sb="3" eb="5">
      <t>セナ</t>
    </rPh>
    <phoneticPr fontId="3"/>
  </si>
  <si>
    <t>里　頼侍</t>
    <rPh sb="0" eb="1">
      <t>サト</t>
    </rPh>
    <rPh sb="2" eb="3">
      <t>タノ</t>
    </rPh>
    <rPh sb="3" eb="4">
      <t>サムライ</t>
    </rPh>
    <phoneticPr fontId="3"/>
  </si>
  <si>
    <t>かわむら　ひゅうが</t>
    <phoneticPr fontId="3"/>
  </si>
  <si>
    <t>あいざわ　たろう</t>
    <phoneticPr fontId="3"/>
  </si>
  <si>
    <t>ささき　そうた</t>
    <phoneticPr fontId="3"/>
  </si>
  <si>
    <t>ささき　ゆうた</t>
    <phoneticPr fontId="3"/>
  </si>
  <si>
    <t>しみず　そうすけ</t>
    <phoneticPr fontId="3"/>
  </si>
  <si>
    <t>たかみや　こたろう</t>
    <phoneticPr fontId="3"/>
  </si>
  <si>
    <t>せきの　せな</t>
    <phoneticPr fontId="3"/>
  </si>
  <si>
    <t>さと　らいじ</t>
    <phoneticPr fontId="3"/>
  </si>
  <si>
    <t>一澤　なお</t>
    <rPh sb="0" eb="2">
      <t>イチザワ</t>
    </rPh>
    <phoneticPr fontId="3"/>
  </si>
  <si>
    <t>いちざわ　なお</t>
    <phoneticPr fontId="3"/>
  </si>
  <si>
    <t>竹内　悠里</t>
    <rPh sb="0" eb="2">
      <t>タケウチ</t>
    </rPh>
    <rPh sb="3" eb="5">
      <t>ユウリ</t>
    </rPh>
    <phoneticPr fontId="3"/>
  </si>
  <si>
    <t>たけうち　ゆり</t>
    <phoneticPr fontId="3"/>
  </si>
  <si>
    <t>Fun to Tennis</t>
    <phoneticPr fontId="3"/>
  </si>
  <si>
    <t>Fun to Tennis</t>
    <phoneticPr fontId="3"/>
  </si>
  <si>
    <t>全国選抜ジュニア茨城予選参加者リスト</t>
    <rPh sb="0" eb="2">
      <t>ゼンコク</t>
    </rPh>
    <rPh sb="2" eb="4">
      <t>センバツ</t>
    </rPh>
    <rPh sb="8" eb="10">
      <t>イバラキ</t>
    </rPh>
    <rPh sb="10" eb="12">
      <t>ヨセン</t>
    </rPh>
    <rPh sb="12" eb="15">
      <t>サンカシャ</t>
    </rPh>
    <phoneticPr fontId="2"/>
  </si>
  <si>
    <t>Ｕ－14男子</t>
    <rPh sb="4" eb="6">
      <t>ダンシ</t>
    </rPh>
    <phoneticPr fontId="2"/>
  </si>
  <si>
    <t>Ｕ－12女子</t>
    <rPh sb="4" eb="6">
      <t>ジョシ</t>
    </rPh>
    <phoneticPr fontId="2"/>
  </si>
  <si>
    <t>Ｕ－12男子</t>
    <rPh sb="4" eb="6">
      <t>ダンシ</t>
    </rPh>
    <phoneticPr fontId="2"/>
  </si>
  <si>
    <t>Ｕ－14女子</t>
    <rPh sb="4" eb="6">
      <t>ジョシ</t>
    </rPh>
    <phoneticPr fontId="2"/>
  </si>
  <si>
    <t>ＣＳＪ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</si>
</sst>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5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4" fillId="0" borderId="1" xfId="1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>
      <alignment vertical="center"/>
    </xf>
    <xf numFmtId="176" fontId="0" fillId="0" borderId="1" xfId="0" applyNumberForma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/AppData/Local/Microsoft/Windows/INetCache/Content.Outlook/8BJFWBU3/2017%20&#20840;&#22269;&#36984;&#25244;&#12472;&#12517;&#12491;&#12450;&#12486;&#12491;&#12473;&#36984;&#25163;&#27177;&#33576;&#22478;&#30476;&#20104;&#36984;&#22823;&#20250;%20&#21442;&#21152;&#30003;&#36796;&#2636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/AppData/Local/Microsoft/Windows/INetCache/Content.Outlook/8BJFWBU3/2017%20&#20840;&#22269;&#36984;&#25244;&#12472;&#12517;&#12491;&#12450;&#12486;&#12491;&#12473;&#36984;&#25163;&#27177;&#33576;&#22478;&#30476;&#20104;&#36984;&#22823;&#20250;%20&#21442;&#21152;&#30003;&#36796;&#26360;%20(008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/AppData/Local/Microsoft/Windows/INetCache/Content.Outlook/8BJFWBU3/&#65347;&#65363;&#6535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tennis5/Desktop/fax/&#19978;&#30000;&#26241;&#23376;/&#12472;&#12517;&#12491;&#12450;&#35430;&#21512;/fax/&#19978;&#30000;&#26241;&#23376;/&#65298;&#65296;&#65297;&#65301;&#35430;&#21512;/&#65298;&#65296;&#65297;&#65301;&#12288;&#20840;&#22269;&#36984;&#25244;&#12472;&#12517;&#12491;&#12450;&#12486;&#12491;&#12473;&#36984;&#25163;&#27177;&#33576;&#22478;&#30476;&#20104;&#36984;&#22823;&#20250;-&#21442;&#21152;&#30003;&#36796;&#2636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/AppData/Local/Microsoft/Windows/INetCache/Content.Outlook/8BJFWBU3/&#36984;&#25244;&#30003;&#36796;&#65288;&#20006;&#26408;&#20013;&#31561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/AppData/Local/Microsoft/Windows/INetCache/Content.Outlook/8BJFWBU3/&#12427;&#12356;&#20840;&#22269;&#36984;&#25244;&#20104;&#36984;&#30003;&#3679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/AppData/Local/Microsoft/Windows/INetCache/Content.Outlook/8BJFWBU3/UNKNOWN_PARAMETER_VALU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/AppData/Local/Microsoft/Windows/INetCache/Content.Outlook/8BJFWBU3/2017%20&#20840;&#22269;&#36984;&#25244;&#12472;&#12517;&#12491;&#12450;&#12486;&#12491;&#12473;&#36984;&#25163;&#27177;&#33576;&#22478;&#30476;&#20104;&#36984;&#22823;&#20250;%20&#21442;&#21152;&#30003;&#36796;&#26360;%20(00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/AppData/Local/Microsoft/Windows/INetCache/Content.Outlook/8BJFWBU3/2017%20&#20840;&#22269;&#36984;&#25244;&#12472;&#12517;&#12491;&#12450;&#12486;&#12491;&#12473;&#36984;&#25163;&#27177;&#33576;&#22478;&#30476;&#20104;&#36984;&#22823;&#20250;%20&#21442;&#21152;&#30003;&#36796;&#26360;%20(003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/AppData/Local/Microsoft/Windows/INetCache/Content.Outlook/8BJFWBU3/&#33576;&#22478;&#12454;&#12452;&#12531;&#12479;&#12540;&#12472;&#12517;&#12491;&#12450;&#30003;&#36796;&#12415;%20(003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/AppData/Local/Microsoft/Windows/INetCache/Content.Outlook/8BJFWBU3/&#31532;27&#22238;&#20840;&#22269;&#36984;&#25244;Jr&#30003;&#36796;&#26360;_ST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/AppData/Local/Microsoft/Windows/INetCache/Content.Outlook/8BJFWBU3/c29b2a6feef2404f5d957a10456496b6%20(1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/AppData/Local/Microsoft/Windows/INetCache/Content.Outlook/8BJFWBU3/FUN2016&#12288;&#20840;&#22269;&#36984;&#25244;&#12472;&#12517;&#12491;&#12450;&#12486;&#12491;&#12473;&#36984;&#25163;&#27177;&#33576;&#22478;&#30476;&#20104;&#36984;&#22823;&#20250;&#21442;&#21152;&#30003;&#36796;&#26360;%20(1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/AppData/Local/Microsoft/Windows/INetCache/Content.Outlook/8BJFWBU3/&#12467;&#12500;&#12540;2017%20&#20840;&#22269;&#36984;&#25244;&#12472;&#12517;&#12491;&#12450;&#12486;&#12491;&#12473;&#36984;&#25163;&#27177;&#33576;&#22478;&#30476;&#20104;&#36984;&#22823;&#20250;%20&#21442;&#21152;&#30003;&#36796;&#2636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/AppData/Local/Microsoft/Windows/INetCache/Content.Outlook/8BJFWBU3/&#20840;&#22269;&#36984;&#25244;&#12472;&#12517;&#12491;&#12450;&#33576;&#22478;&#20104;&#3698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/AppData/Local/Microsoft/Windows/INetCache/Content.Outlook/8BJFWBU3/&#65288;&#30495;&#22721;TC&#65289;&#12454;&#12452;&#12531;&#12479;&#12540;jr&#30003;&#3679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/AppData/Local/Microsoft/Windows/INetCache/Content.Outlook/8BJFWBU3/&#31532;&#65298;&#65303;&#22238;&#36984;&#25244;&#12472;&#12517;&#12491;&#12450;&#20104;&#36984;%20(00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/AppData/Local/Microsoft/Windows/INetCache/Content.Outlook/8BJFWBU3/&#31532;&#65298;&#65303;&#22238;&#20840;&#22269;&#36984;&#25244;&#12472;&#12517;&#12491;&#12450;&#12486;&#12491;&#12473;&#33576;&#22478;&#20104;&#36984;%20(00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/AppData/Local/Microsoft/Windows/INetCache/Content.Outlook/8BJFWBU3/&#20840;&#22269;&#36984;&#25244;&#12472;&#12517;&#12491;&#12450;&#30003;&#12375;&#36796;&#12415;&#65288;&#65326;&#65318;&#65331;&#65315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/AppData/Local/Microsoft/Windows/INetCache/Content.Outlook/8BJFWBU3/2017%20&#20840;&#22269;&#36984;&#25244;&#12472;&#12517;&#12491;&#12450;&#12486;&#12491;&#12473;&#36984;&#25163;&#27177;&#33576;&#22478;&#30476;&#20104;&#36984;&#22823;&#20250;%20&#21442;&#21152;&#30003;&#36796;&#26360;%20(004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/AppData/Local/Microsoft/Windows/INetCache/Content.Outlook/8BJFWBU3/2017%20&#20840;&#22269;&#36984;&#25244;&#12472;&#12517;&#12491;&#12450;&#12486;&#12491;&#12473;&#36984;&#25163;&#27177;&#33576;&#22478;&#30476;&#20104;&#36984;&#22823;&#20250;%20&#21442;&#21152;&#30003;&#36796;&#26360;%20(00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/AppData/Local/Microsoft/Windows/INetCache/Content.Outlook/8BJFWBU3/2017%20&#20840;&#22269;&#36984;&#25244;&#12472;&#12517;&#12491;&#12450;&#12486;&#12491;&#12473;&#36984;&#25163;&#27177;&#33576;&#22478;&#30476;&#20104;&#36984;&#22823;&#20250;%20&#21442;&#21152;&#30003;&#36796;&#26360;%20(007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/AppData/Local/Microsoft/Windows/INetCache/Content.Outlook/8BJFWBU3/&#33576;&#22478;&#12454;&#12452;&#12531;&#12479;&#12540;&#12472;&#12517;&#12491;&#12450;&#30003;&#36796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  <sheetName val="U14b申込書"/>
      <sheetName val="U14g申込書"/>
      <sheetName val="U12b申込書"/>
      <sheetName val="U12g申込書"/>
    </sheetNames>
    <sheetDataSet>
      <sheetData sheetId="0">
        <row r="3">
          <cell r="H3" t="str">
            <v>エースTA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  <sheetName val="U14b申込書"/>
      <sheetName val="U14g申込書"/>
      <sheetName val="U12b申込書"/>
    </sheetNames>
    <sheetDataSet>
      <sheetData sheetId="0">
        <row r="3">
          <cell r="H3" t="str">
            <v>神栖TI-Cube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  <sheetName val="U14b申込書"/>
      <sheetName val="U14g申込書"/>
      <sheetName val="U12b申込書"/>
      <sheetName val="U12g申込書"/>
    </sheetNames>
    <sheetDataSet>
      <sheetData sheetId="0">
        <row r="3">
          <cell r="H3" t="str">
            <v>ＣＳＪ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  <sheetName val="U14b申込書"/>
      <sheetName val="U14g申込書"/>
      <sheetName val="U12b申込書"/>
      <sheetName val="U12g申込書"/>
    </sheetNames>
    <sheetDataSet>
      <sheetData sheetId="0" refreshError="1">
        <row r="3">
          <cell r="H3" t="str">
            <v>CSJ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  <sheetName val="U14b申込書"/>
      <sheetName val="U14g申込書"/>
      <sheetName val="U12b申込書"/>
      <sheetName val="U12g申込書"/>
    </sheetNames>
    <sheetDataSet>
      <sheetData sheetId="0">
        <row r="3">
          <cell r="H3" t="str">
            <v>並木中等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  <sheetName val="U14g申込書"/>
    </sheetNames>
    <sheetDataSet>
      <sheetData sheetId="0">
        <row r="3">
          <cell r="H3" t="str">
            <v>ABC TA</v>
          </cell>
        </row>
      </sheetData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  <sheetName val="U14b申込書"/>
      <sheetName val="U14g申込書"/>
      <sheetName val="U12b申込書"/>
      <sheetName val="U12g申込書"/>
    </sheetNames>
    <sheetDataSet>
      <sheetData sheetId="0">
        <row r="3">
          <cell r="H3" t="str">
            <v>マス・ガイアTC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  <sheetName val="U14b申込書"/>
      <sheetName val="U14g申込書"/>
      <sheetName val="U12b申込書"/>
      <sheetName val="U12g申込書"/>
    </sheetNames>
    <sheetDataSet>
      <sheetData sheetId="0">
        <row r="3">
          <cell r="H3" t="str">
            <v>Asch T.A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  <sheetName val="U14b申込書"/>
      <sheetName val="U14g申込書"/>
      <sheetName val="U12b申込書"/>
      <sheetName val="U12g申込書"/>
    </sheetNames>
    <sheetDataSet>
      <sheetData sheetId="0">
        <row r="3">
          <cell r="H3" t="str">
            <v>JAC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  <sheetName val="U14b申込書"/>
      <sheetName val="U14g申込書"/>
      <sheetName val="U12b申込書"/>
      <sheetName val="U12g申込書"/>
    </sheetNames>
    <sheetDataSet>
      <sheetData sheetId="0">
        <row r="3">
          <cell r="H3" t="str">
            <v>T-1インドアTS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  <sheetName val="U14b申込書"/>
      <sheetName val="U14g申込書"/>
      <sheetName val="U12b申込書"/>
      <sheetName val="U12g申込書"/>
    </sheetNames>
    <sheetDataSet>
      <sheetData sheetId="0">
        <row r="3">
          <cell r="H3" t="str">
            <v>STT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  <sheetName val="U14b申込書"/>
      <sheetName val="U14g申込書"/>
      <sheetName val="U12b申込書"/>
      <sheetName val="U12g申込書"/>
    </sheetNames>
    <sheetDataSet>
      <sheetData sheetId="0">
        <row r="3">
          <cell r="H3" t="str">
            <v>KCJTA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  <sheetName val="U14b申込書"/>
      <sheetName val="U12b申込書"/>
    </sheetNames>
    <sheetDataSet>
      <sheetData sheetId="0" refreshError="1">
        <row r="3">
          <cell r="H3" t="str">
            <v>Fun to TS</v>
          </cell>
        </row>
      </sheetData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  <sheetName val="U14b申込書"/>
      <sheetName val="U14g申込書"/>
      <sheetName val="U12b申込書"/>
      <sheetName val="U12g申込書"/>
    </sheetNames>
    <sheetDataSet>
      <sheetData sheetId="0">
        <row r="3">
          <cell r="H3" t="str">
            <v>Fun to TS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  <sheetName val="U14b申込書"/>
      <sheetName val="U14g申込書"/>
      <sheetName val="U12b申込書"/>
      <sheetName val="U12g申込書"/>
    </sheetNames>
    <sheetDataSet>
      <sheetData sheetId="0">
        <row r="3">
          <cell r="H3" t="str">
            <v>Team104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  <sheetName val="U14b申込書"/>
      <sheetName val="U14g申込書"/>
      <sheetName val="U12b申込書"/>
      <sheetName val="U12g申込書"/>
    </sheetNames>
    <sheetDataSet>
      <sheetData sheetId="0">
        <row r="3">
          <cell r="H3" t="str">
            <v>真壁ＴＣ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  <sheetName val="U14b申込書"/>
      <sheetName val="U14g申込書"/>
      <sheetName val="U12b申込書"/>
      <sheetName val="U12g申込書"/>
    </sheetNames>
    <sheetDataSet>
      <sheetData sheetId="0">
        <row r="3">
          <cell r="H3" t="str">
            <v>守谷TC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  <sheetName val="U14b申込書"/>
      <sheetName val="U14g申込書"/>
      <sheetName val="U12b申込書"/>
    </sheetNames>
    <sheetDataSet>
      <sheetData sheetId="0">
        <row r="3">
          <cell r="H3" t="str">
            <v>サンスポーツ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  <sheetName val="U14b申込書"/>
      <sheetName val="U14g申込書"/>
      <sheetName val="U12b申込書"/>
      <sheetName val="U12g申込書"/>
    </sheetNames>
    <sheetDataSet>
      <sheetData sheetId="0">
        <row r="3">
          <cell r="H3" t="str">
            <v>ＮＦＳＣ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  <sheetName val="U14b申込書"/>
      <sheetName val="U14g申込書"/>
      <sheetName val="U12b申込書"/>
      <sheetName val="U12g申込書"/>
    </sheetNames>
    <sheetDataSet>
      <sheetData sheetId="0">
        <row r="3">
          <cell r="H3" t="str">
            <v>大洗ビーチTC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  <sheetName val="U14b申込書"/>
      <sheetName val="U14g申込書"/>
      <sheetName val="U12b申込書"/>
      <sheetName val="U12g申込書"/>
    </sheetNames>
    <sheetDataSet>
      <sheetData sheetId="0">
        <row r="3">
          <cell r="H3" t="str">
            <v>NJTC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  <sheetName val="U14b申込書"/>
      <sheetName val="U14g申込書"/>
      <sheetName val="U12b申込書"/>
      <sheetName val="U12g申込書"/>
    </sheetNames>
    <sheetDataSet>
      <sheetData sheetId="0">
        <row r="3">
          <cell r="H3" t="str">
            <v>三笠TS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  <sheetName val="U14b申込書"/>
      <sheetName val="U14g申込書"/>
      <sheetName val="U12b申込書"/>
      <sheetName val="U12g申込書"/>
    </sheetNames>
    <sheetDataSet>
      <sheetData sheetId="0">
        <row r="3">
          <cell r="H3" t="str">
            <v>ルネサンス水戸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abSelected="1" workbookViewId="0"/>
  </sheetViews>
  <sheetFormatPr defaultRowHeight="13.5"/>
  <cols>
    <col min="1" max="1" width="3.5" bestFit="1" customWidth="1"/>
    <col min="2" max="2" width="12.5" bestFit="1" customWidth="1"/>
    <col min="3" max="3" width="15" bestFit="1" customWidth="1"/>
    <col min="4" max="4" width="19" bestFit="1" customWidth="1"/>
    <col min="5" max="5" width="13.625" bestFit="1" customWidth="1"/>
  </cols>
  <sheetData>
    <row r="1" spans="1:5">
      <c r="A1" t="s">
        <v>387</v>
      </c>
    </row>
    <row r="2" spans="1:5">
      <c r="B2" t="s">
        <v>388</v>
      </c>
    </row>
    <row r="4" spans="1:5" ht="14.25">
      <c r="A4" s="1"/>
      <c r="B4" s="1" t="s">
        <v>0</v>
      </c>
      <c r="C4" s="1" t="s">
        <v>1</v>
      </c>
      <c r="D4" s="1" t="s">
        <v>2</v>
      </c>
      <c r="E4" s="1" t="s">
        <v>3</v>
      </c>
    </row>
    <row r="5" spans="1:5">
      <c r="A5" s="2">
        <v>1</v>
      </c>
      <c r="B5" s="7">
        <v>3604656</v>
      </c>
      <c r="C5" s="7" t="s">
        <v>73</v>
      </c>
      <c r="D5" s="7" t="s">
        <v>74</v>
      </c>
      <c r="E5" s="8" t="s">
        <v>75</v>
      </c>
    </row>
    <row r="6" spans="1:5">
      <c r="A6" s="2">
        <v>2</v>
      </c>
      <c r="B6" s="7">
        <v>3604781</v>
      </c>
      <c r="C6" s="7" t="s">
        <v>76</v>
      </c>
      <c r="D6" s="7" t="s">
        <v>77</v>
      </c>
      <c r="E6" s="8" t="s">
        <v>75</v>
      </c>
    </row>
    <row r="7" spans="1:5">
      <c r="A7" s="2">
        <v>3</v>
      </c>
      <c r="B7" s="4">
        <v>36004589</v>
      </c>
      <c r="C7" s="4" t="s">
        <v>87</v>
      </c>
      <c r="D7" s="4" t="s">
        <v>88</v>
      </c>
      <c r="E7" s="6" t="str">
        <f>IF([1]申込確認書!$H$3="","",IF(B7="","",[1]申込確認書!$H$3))</f>
        <v>エースTA</v>
      </c>
    </row>
    <row r="8" spans="1:5">
      <c r="A8" s="2">
        <v>4</v>
      </c>
      <c r="B8" s="4">
        <v>36004500</v>
      </c>
      <c r="C8" s="4" t="s">
        <v>89</v>
      </c>
      <c r="D8" s="4" t="s">
        <v>91</v>
      </c>
      <c r="E8" s="6" t="str">
        <f>IF([1]申込確認書!$H$3="","",IF(B8="","",[1]申込確認書!$H$3))</f>
        <v>エースTA</v>
      </c>
    </row>
    <row r="9" spans="1:5">
      <c r="A9" s="2">
        <v>5</v>
      </c>
      <c r="B9" s="4">
        <v>3604719</v>
      </c>
      <c r="C9" s="4" t="s">
        <v>90</v>
      </c>
      <c r="D9" s="4" t="s">
        <v>92</v>
      </c>
      <c r="E9" s="6" t="str">
        <f>IF([1]申込確認書!$H$3="","",IF(B9="","",[1]申込確認書!$H$3))</f>
        <v>エースTA</v>
      </c>
    </row>
    <row r="10" spans="1:5">
      <c r="A10" s="2">
        <v>6</v>
      </c>
      <c r="B10" s="4">
        <v>3604710</v>
      </c>
      <c r="C10" s="4" t="s">
        <v>120</v>
      </c>
      <c r="D10" s="4" t="s">
        <v>121</v>
      </c>
      <c r="E10" s="6" t="s">
        <v>122</v>
      </c>
    </row>
    <row r="11" spans="1:5">
      <c r="A11" s="2">
        <v>7</v>
      </c>
      <c r="B11" s="4">
        <v>3604744</v>
      </c>
      <c r="C11" s="4" t="s">
        <v>123</v>
      </c>
      <c r="D11" s="4" t="s">
        <v>124</v>
      </c>
      <c r="E11" s="6" t="s">
        <v>122</v>
      </c>
    </row>
    <row r="12" spans="1:5">
      <c r="A12" s="2">
        <v>8</v>
      </c>
      <c r="B12" s="4">
        <v>3604453</v>
      </c>
      <c r="C12" s="4" t="s">
        <v>17</v>
      </c>
      <c r="D12" s="4" t="s">
        <v>18</v>
      </c>
      <c r="E12" s="6" t="str">
        <f>IF([2]申込確認書!$H$3="","",IF(B12="","",[2]申込確認書!$H$3))</f>
        <v>KCJTA</v>
      </c>
    </row>
    <row r="13" spans="1:5">
      <c r="A13" s="2">
        <v>9</v>
      </c>
      <c r="B13" s="4">
        <v>3604822</v>
      </c>
      <c r="C13" s="4" t="s">
        <v>19</v>
      </c>
      <c r="D13" s="4" t="s">
        <v>20</v>
      </c>
      <c r="E13" s="6" t="str">
        <f>IF([2]申込確認書!$H$3="","",IF(B13="","",[2]申込確認書!$H$3))</f>
        <v>KCJTA</v>
      </c>
    </row>
    <row r="14" spans="1:5">
      <c r="A14" s="2">
        <v>10</v>
      </c>
      <c r="B14" s="4">
        <v>3604619</v>
      </c>
      <c r="C14" s="4" t="s">
        <v>21</v>
      </c>
      <c r="D14" s="4" t="s">
        <v>22</v>
      </c>
      <c r="E14" s="6" t="str">
        <f>IF([2]申込確認書!$H$3="","",IF(B14="","",[2]申込確認書!$H$3))</f>
        <v>KCJTA</v>
      </c>
    </row>
    <row r="15" spans="1:5">
      <c r="A15" s="2">
        <v>11</v>
      </c>
      <c r="B15" s="4">
        <v>3604620</v>
      </c>
      <c r="C15" s="4" t="s">
        <v>23</v>
      </c>
      <c r="D15" s="4" t="s">
        <v>24</v>
      </c>
      <c r="E15" s="6" t="str">
        <f>IF([2]申込確認書!$H$3="","",IF(B15="","",[2]申込確認書!$H$3))</f>
        <v>KCJTA</v>
      </c>
    </row>
    <row r="16" spans="1:5">
      <c r="A16" s="2">
        <v>12</v>
      </c>
      <c r="B16" s="4">
        <v>3604731</v>
      </c>
      <c r="C16" s="4" t="s">
        <v>25</v>
      </c>
      <c r="D16" s="4" t="s">
        <v>26</v>
      </c>
      <c r="E16" s="6" t="str">
        <f>IF([2]申込確認書!$H$3="","",IF(B16="","",[2]申込確認書!$H$3))</f>
        <v>KCJTA</v>
      </c>
    </row>
    <row r="17" spans="1:5">
      <c r="A17" s="2">
        <v>13</v>
      </c>
      <c r="B17" s="4">
        <v>3604701</v>
      </c>
      <c r="C17" s="4" t="s">
        <v>56</v>
      </c>
      <c r="D17" s="4" t="s">
        <v>59</v>
      </c>
      <c r="E17" s="6" t="s">
        <v>57</v>
      </c>
    </row>
    <row r="18" spans="1:5">
      <c r="A18" s="2">
        <v>14</v>
      </c>
      <c r="B18" s="4">
        <v>3604799</v>
      </c>
      <c r="C18" s="4" t="s">
        <v>58</v>
      </c>
      <c r="D18" s="4" t="s">
        <v>60</v>
      </c>
      <c r="E18" s="6" t="str">
        <f>IF([3]申込確認書!$H$3="","",IF(B18="","",[3]申込確認書!$H$3))</f>
        <v>守谷TC</v>
      </c>
    </row>
    <row r="19" spans="1:5">
      <c r="A19" s="2">
        <v>15</v>
      </c>
      <c r="B19" s="4">
        <v>3604850</v>
      </c>
      <c r="C19" s="4" t="s">
        <v>68</v>
      </c>
      <c r="D19" s="4" t="s">
        <v>69</v>
      </c>
      <c r="E19" s="6" t="str">
        <f>IF([4]申込確認書!$H$3="","",IF(B19="","",[4]申込確認書!$H$3))</f>
        <v>サンスポーツ</v>
      </c>
    </row>
    <row r="20" spans="1:5">
      <c r="A20" s="2">
        <v>16</v>
      </c>
      <c r="B20" s="4">
        <v>3604681</v>
      </c>
      <c r="C20" s="4" t="s">
        <v>158</v>
      </c>
      <c r="D20" s="4" t="s">
        <v>159</v>
      </c>
      <c r="E20" s="6" t="str">
        <f>IF([5]申込確認書!$H$3="","",IF(B20="","",[5]申込確認書!$H$3))</f>
        <v>ＮＦＳＣ</v>
      </c>
    </row>
    <row r="21" spans="1:5">
      <c r="A21" s="2">
        <v>17</v>
      </c>
      <c r="B21" s="4">
        <v>3604817</v>
      </c>
      <c r="C21" s="4" t="s">
        <v>177</v>
      </c>
      <c r="D21" s="4" t="s">
        <v>178</v>
      </c>
      <c r="E21" s="6" t="str">
        <f>IF([6]申込確認書!$H$3="","",IF(B21="","",[6]申込確認書!$H$3))</f>
        <v>大洗ビーチTC</v>
      </c>
    </row>
    <row r="22" spans="1:5">
      <c r="A22" s="2">
        <v>18</v>
      </c>
      <c r="B22" s="4">
        <v>3604769</v>
      </c>
      <c r="C22" s="4" t="s">
        <v>170</v>
      </c>
      <c r="D22" s="4" t="s">
        <v>171</v>
      </c>
      <c r="E22" s="6" t="str">
        <f>IF([6]申込確認書!$H$3="","",IF(B22="","",[6]申込確認書!$H$3))</f>
        <v>大洗ビーチTC</v>
      </c>
    </row>
    <row r="23" spans="1:5">
      <c r="A23" s="2">
        <v>19</v>
      </c>
      <c r="B23" s="4">
        <v>3604845</v>
      </c>
      <c r="C23" s="4" t="s">
        <v>172</v>
      </c>
      <c r="D23" s="4" t="s">
        <v>179</v>
      </c>
      <c r="E23" s="6" t="str">
        <f>IF([6]申込確認書!$H$3="","",IF(B23="","",[6]申込確認書!$H$3))</f>
        <v>大洗ビーチTC</v>
      </c>
    </row>
    <row r="24" spans="1:5">
      <c r="A24" s="2">
        <v>20</v>
      </c>
      <c r="B24" s="4">
        <v>3604505</v>
      </c>
      <c r="C24" s="4" t="s">
        <v>180</v>
      </c>
      <c r="D24" s="4" t="s">
        <v>173</v>
      </c>
      <c r="E24" s="6" t="str">
        <f>IF([6]申込確認書!$H$3="","",IF(B24="","",[6]申込確認書!$H$3))</f>
        <v>大洗ビーチTC</v>
      </c>
    </row>
    <row r="25" spans="1:5">
      <c r="A25" s="2">
        <v>21</v>
      </c>
      <c r="B25" s="4">
        <v>3604530</v>
      </c>
      <c r="C25" s="4" t="s">
        <v>174</v>
      </c>
      <c r="D25" s="4" t="s">
        <v>175</v>
      </c>
      <c r="E25" s="6" t="str">
        <f>IF([6]申込確認書!$H$3="","",IF(B25="","",[6]申込確認書!$H$3))</f>
        <v>大洗ビーチTC</v>
      </c>
    </row>
    <row r="26" spans="1:5">
      <c r="A26" s="2">
        <v>22</v>
      </c>
      <c r="B26" s="4">
        <v>3604770</v>
      </c>
      <c r="C26" s="4" t="s">
        <v>181</v>
      </c>
      <c r="D26" s="4" t="s">
        <v>176</v>
      </c>
      <c r="E26" s="6" t="str">
        <f>IF([6]申込確認書!$H$3="","",IF(B26="","",[6]申込確認書!$H$3))</f>
        <v>大洗ビーチTC</v>
      </c>
    </row>
    <row r="27" spans="1:5">
      <c r="A27" s="2">
        <v>23</v>
      </c>
      <c r="B27" s="4">
        <v>3604640</v>
      </c>
      <c r="C27" s="4" t="s">
        <v>182</v>
      </c>
      <c r="D27" s="4" t="s">
        <v>183</v>
      </c>
      <c r="E27" s="6" t="str">
        <f>IF([6]申込確認書!$H$3="","",IF(B27="","",[6]申込確認書!$H$3))</f>
        <v>大洗ビーチTC</v>
      </c>
    </row>
    <row r="28" spans="1:5">
      <c r="A28" s="2">
        <v>24</v>
      </c>
      <c r="B28" s="4">
        <v>3604579</v>
      </c>
      <c r="C28" s="4" t="s">
        <v>184</v>
      </c>
      <c r="D28" s="4" t="s">
        <v>185</v>
      </c>
      <c r="E28" s="6" t="str">
        <f>IF([6]申込確認書!$H$3="","",IF(B28="","",[6]申込確認書!$H$3))</f>
        <v>大洗ビーチTC</v>
      </c>
    </row>
    <row r="29" spans="1:5">
      <c r="A29" s="2">
        <v>25</v>
      </c>
      <c r="B29" s="4">
        <v>3604765</v>
      </c>
      <c r="C29" s="4" t="s">
        <v>186</v>
      </c>
      <c r="D29" s="4" t="s">
        <v>187</v>
      </c>
      <c r="E29" s="6" t="str">
        <f>IF([6]申込確認書!$H$3="","",IF(B29="","",[6]申込確認書!$H$3))</f>
        <v>大洗ビーチTC</v>
      </c>
    </row>
    <row r="30" spans="1:5">
      <c r="A30" s="2">
        <v>26</v>
      </c>
      <c r="B30" s="4">
        <v>3604673</v>
      </c>
      <c r="C30" s="4" t="s">
        <v>188</v>
      </c>
      <c r="D30" s="4" t="s">
        <v>189</v>
      </c>
      <c r="E30" s="6" t="str">
        <f>IF([6]申込確認書!$H$3="","",IF(B30="","",[6]申込確認書!$H$3))</f>
        <v>大洗ビーチTC</v>
      </c>
    </row>
    <row r="31" spans="1:5">
      <c r="A31" s="2">
        <v>27</v>
      </c>
      <c r="B31" s="4">
        <v>3604717</v>
      </c>
      <c r="C31" s="4" t="s">
        <v>199</v>
      </c>
      <c r="D31" s="4" t="s">
        <v>200</v>
      </c>
      <c r="E31" s="6" t="str">
        <f>IF([7]申込確認書!$H$3="","",IF(B31="","",[7]申込確認書!$H$3))</f>
        <v>NJTC</v>
      </c>
    </row>
    <row r="32" spans="1:5">
      <c r="A32" s="2">
        <v>28</v>
      </c>
      <c r="B32" s="4">
        <v>3604469</v>
      </c>
      <c r="C32" s="4" t="s">
        <v>201</v>
      </c>
      <c r="D32" s="4" t="s">
        <v>202</v>
      </c>
      <c r="E32" s="6" t="str">
        <f>IF([7]申込確認書!$H$3="","",IF(B32="","",[7]申込確認書!$H$3))</f>
        <v>NJTC</v>
      </c>
    </row>
    <row r="33" spans="1:5">
      <c r="A33" s="2">
        <v>29</v>
      </c>
      <c r="B33" s="4">
        <v>3604625</v>
      </c>
      <c r="C33" s="4" t="s">
        <v>203</v>
      </c>
      <c r="D33" s="4" t="s">
        <v>204</v>
      </c>
      <c r="E33" s="6" t="str">
        <f>IF([7]申込確認書!$H$3="","",IF(B33="","",[7]申込確認書!$H$3))</f>
        <v>NJTC</v>
      </c>
    </row>
    <row r="34" spans="1:5">
      <c r="A34" s="2">
        <v>30</v>
      </c>
      <c r="B34" s="4">
        <v>3604626</v>
      </c>
      <c r="C34" s="4" t="s">
        <v>205</v>
      </c>
      <c r="D34" s="4" t="s">
        <v>206</v>
      </c>
      <c r="E34" s="6" t="str">
        <f>IF([7]申込確認書!$H$3="","",IF(B34="","",[7]申込確認書!$H$3))</f>
        <v>NJTC</v>
      </c>
    </row>
    <row r="35" spans="1:5">
      <c r="A35" s="2">
        <v>31</v>
      </c>
      <c r="B35" s="4">
        <v>3604853</v>
      </c>
      <c r="C35" s="4" t="s">
        <v>207</v>
      </c>
      <c r="D35" s="4" t="s">
        <v>208</v>
      </c>
      <c r="E35" s="6" t="str">
        <f>IF([7]申込確認書!$H$3="","",IF(B35="","",[7]申込確認書!$H$3))</f>
        <v>NJTC</v>
      </c>
    </row>
    <row r="36" spans="1:5">
      <c r="A36" s="2">
        <v>32</v>
      </c>
      <c r="B36" s="4">
        <v>3604658</v>
      </c>
      <c r="C36" s="4" t="s">
        <v>209</v>
      </c>
      <c r="D36" s="4" t="s">
        <v>210</v>
      </c>
      <c r="E36" s="6" t="str">
        <f>IF([7]申込確認書!$H$3="","",IF(B36="","",[7]申込確認書!$H$3))</f>
        <v>NJTC</v>
      </c>
    </row>
    <row r="37" spans="1:5">
      <c r="A37" s="2">
        <v>33</v>
      </c>
      <c r="B37" s="4">
        <v>3604849</v>
      </c>
      <c r="C37" s="4" t="s">
        <v>211</v>
      </c>
      <c r="D37" s="4" t="s">
        <v>212</v>
      </c>
      <c r="E37" s="6" t="str">
        <f>IF([7]申込確認書!$H$3="","",IF(B37="","",[7]申込確認書!$H$3))</f>
        <v>NJTC</v>
      </c>
    </row>
    <row r="38" spans="1:5">
      <c r="A38" s="2">
        <v>34</v>
      </c>
      <c r="B38" s="4">
        <v>3604591</v>
      </c>
      <c r="C38" s="4" t="s">
        <v>213</v>
      </c>
      <c r="D38" s="4" t="s">
        <v>214</v>
      </c>
      <c r="E38" s="6" t="str">
        <f>IF([7]申込確認書!$H$3="","",IF(B38="","",[7]申込確認書!$H$3))</f>
        <v>NJTC</v>
      </c>
    </row>
    <row r="39" spans="1:5">
      <c r="A39" s="2">
        <v>35</v>
      </c>
      <c r="B39" s="4">
        <v>3604630</v>
      </c>
      <c r="C39" s="4" t="s">
        <v>215</v>
      </c>
      <c r="D39" s="4" t="s">
        <v>216</v>
      </c>
      <c r="E39" s="6" t="str">
        <f>IF([7]申込確認書!$H$3="","",IF(B39="","",[7]申込確認書!$H$3))</f>
        <v>NJTC</v>
      </c>
    </row>
    <row r="40" spans="1:5">
      <c r="A40" s="2">
        <v>36</v>
      </c>
      <c r="B40" s="4">
        <v>3604798</v>
      </c>
      <c r="C40" s="4" t="s">
        <v>217</v>
      </c>
      <c r="D40" s="4" t="s">
        <v>218</v>
      </c>
      <c r="E40" s="6" t="str">
        <f>IF([7]申込確認書!$H$3="","",IF(B40="","",[7]申込確認書!$H$3))</f>
        <v>NJTC</v>
      </c>
    </row>
    <row r="41" spans="1:5">
      <c r="A41" s="2">
        <v>37</v>
      </c>
      <c r="B41" s="4">
        <v>3604887</v>
      </c>
      <c r="C41" s="4" t="s">
        <v>239</v>
      </c>
      <c r="D41" s="4" t="s">
        <v>243</v>
      </c>
      <c r="E41" s="6" t="str">
        <f>IF([8]申込確認書!$H$3="","",IF(B41="","",[8]申込確認書!$H$3))</f>
        <v>三笠TS</v>
      </c>
    </row>
    <row r="42" spans="1:5">
      <c r="A42" s="2">
        <v>38</v>
      </c>
      <c r="B42" s="4">
        <v>3604833</v>
      </c>
      <c r="C42" s="4" t="s">
        <v>240</v>
      </c>
      <c r="D42" s="4" t="s">
        <v>244</v>
      </c>
      <c r="E42" s="6" t="str">
        <f>IF([8]申込確認書!$H$3="","",IF(B42="","",[8]申込確認書!$H$3))</f>
        <v>三笠TS</v>
      </c>
    </row>
    <row r="43" spans="1:5">
      <c r="A43" s="2">
        <v>39</v>
      </c>
      <c r="B43" s="4">
        <v>3604889</v>
      </c>
      <c r="C43" s="4" t="s">
        <v>241</v>
      </c>
      <c r="D43" s="4" t="s">
        <v>245</v>
      </c>
      <c r="E43" s="6" t="str">
        <f>IF([8]申込確認書!$H$3="","",IF(B43="","",[8]申込確認書!$H$3))</f>
        <v>三笠TS</v>
      </c>
    </row>
    <row r="44" spans="1:5">
      <c r="A44" s="2">
        <v>40</v>
      </c>
      <c r="B44" s="4">
        <v>3604504</v>
      </c>
      <c r="C44" s="4" t="s">
        <v>242</v>
      </c>
      <c r="D44" s="4" t="s">
        <v>246</v>
      </c>
      <c r="E44" s="6" t="str">
        <f>IF([8]申込確認書!$H$3="","",IF(B44="","",[8]申込確認書!$H$3))</f>
        <v>三笠TS</v>
      </c>
    </row>
    <row r="45" spans="1:5">
      <c r="A45" s="2">
        <v>41</v>
      </c>
      <c r="B45" s="4">
        <v>3604774</v>
      </c>
      <c r="C45" s="4" t="s">
        <v>247</v>
      </c>
      <c r="D45" s="4" t="s">
        <v>248</v>
      </c>
      <c r="E45" s="6" t="str">
        <f>IF([9]申込確認書!$H$3="","",IF(B45="","",[9]申込確認書!$H$3))</f>
        <v>ルネサンス水戸</v>
      </c>
    </row>
    <row r="46" spans="1:5">
      <c r="A46" s="2">
        <v>42</v>
      </c>
      <c r="B46" s="4">
        <v>3604275</v>
      </c>
      <c r="C46" s="4" t="s">
        <v>249</v>
      </c>
      <c r="D46" s="4" t="s">
        <v>253</v>
      </c>
      <c r="E46" s="6" t="str">
        <f>IF([10]申込確認書!$H$3="","",IF(B46="","",[10]申込確認書!$H$3))</f>
        <v>神栖TI-Cube</v>
      </c>
    </row>
    <row r="47" spans="1:5">
      <c r="A47" s="2">
        <v>43</v>
      </c>
      <c r="B47" s="4">
        <v>3604662</v>
      </c>
      <c r="C47" s="4" t="s">
        <v>250</v>
      </c>
      <c r="D47" s="4" t="s">
        <v>254</v>
      </c>
      <c r="E47" s="6" t="str">
        <f>IF([10]申込確認書!$H$3="","",IF(B47="","",[10]申込確認書!$H$3))</f>
        <v>神栖TI-Cube</v>
      </c>
    </row>
    <row r="48" spans="1:5">
      <c r="A48" s="2">
        <v>44</v>
      </c>
      <c r="B48" s="4">
        <v>3604663</v>
      </c>
      <c r="C48" s="4" t="s">
        <v>251</v>
      </c>
      <c r="D48" s="4" t="s">
        <v>255</v>
      </c>
      <c r="E48" s="6" t="str">
        <f>IF([10]申込確認書!$H$3="","",IF(B48="","",[10]申込確認書!$H$3))</f>
        <v>神栖TI-Cube</v>
      </c>
    </row>
    <row r="49" spans="1:5">
      <c r="A49" s="2">
        <v>45</v>
      </c>
      <c r="B49" s="4">
        <v>3604882</v>
      </c>
      <c r="C49" s="4" t="s">
        <v>252</v>
      </c>
      <c r="D49" s="4" t="s">
        <v>256</v>
      </c>
      <c r="E49" s="6" t="str">
        <f>IF([10]申込確認書!$H$3="","",IF(B49="","",[10]申込確認書!$H$3))</f>
        <v>神栖TI-Cube</v>
      </c>
    </row>
    <row r="50" spans="1:5">
      <c r="A50" s="2">
        <v>46</v>
      </c>
      <c r="B50" s="4">
        <v>3604492</v>
      </c>
      <c r="C50" s="4" t="s">
        <v>265</v>
      </c>
      <c r="D50" s="4" t="s">
        <v>276</v>
      </c>
      <c r="E50" s="6" t="s">
        <v>277</v>
      </c>
    </row>
    <row r="51" spans="1:5">
      <c r="A51" s="2">
        <v>47</v>
      </c>
      <c r="B51" s="4">
        <v>3604708</v>
      </c>
      <c r="C51" s="4" t="s">
        <v>267</v>
      </c>
      <c r="D51" s="4" t="s">
        <v>278</v>
      </c>
      <c r="E51" s="6" t="s">
        <v>279</v>
      </c>
    </row>
    <row r="52" spans="1:5">
      <c r="A52" s="2">
        <v>48</v>
      </c>
      <c r="B52" s="4">
        <v>3604406</v>
      </c>
      <c r="C52" s="4" t="s">
        <v>268</v>
      </c>
      <c r="D52" s="4" t="s">
        <v>269</v>
      </c>
      <c r="E52" s="6" t="str">
        <f>IF([11]申込確認書!$H$3="","",IF(B52="","",[11]申込確認書!$H$3))</f>
        <v>ＣＳＪ</v>
      </c>
    </row>
    <row r="53" spans="1:5">
      <c r="A53" s="2">
        <v>49</v>
      </c>
      <c r="B53" s="4">
        <v>3604342</v>
      </c>
      <c r="C53" s="4" t="s">
        <v>270</v>
      </c>
      <c r="D53" s="4" t="s">
        <v>280</v>
      </c>
      <c r="E53" s="6" t="str">
        <f>IF([12]申込確認書!$H$3="","",IF(B53="","",[12]申込確認書!$H$3))</f>
        <v>CSJ</v>
      </c>
    </row>
    <row r="54" spans="1:5">
      <c r="A54" s="2">
        <v>50</v>
      </c>
      <c r="B54" s="4">
        <v>3604405</v>
      </c>
      <c r="C54" s="4" t="s">
        <v>271</v>
      </c>
      <c r="D54" s="4" t="s">
        <v>281</v>
      </c>
      <c r="E54" s="6" t="str">
        <f>IF([12]申込確認書!$H$3="","",IF(B54="","",[12]申込確認書!$H$3))</f>
        <v>CSJ</v>
      </c>
    </row>
    <row r="55" spans="1:5">
      <c r="A55" s="2">
        <v>51</v>
      </c>
      <c r="B55" s="4">
        <v>3604674</v>
      </c>
      <c r="C55" s="4" t="s">
        <v>272</v>
      </c>
      <c r="D55" s="4" t="s">
        <v>282</v>
      </c>
      <c r="E55" s="6" t="str">
        <f>IF([11]申込確認書!$H$3="","",IF(B55="","",[11]申込確認書!$H$3))</f>
        <v>ＣＳＪ</v>
      </c>
    </row>
    <row r="56" spans="1:5">
      <c r="A56" s="2">
        <v>52</v>
      </c>
      <c r="B56" s="4">
        <v>3604667</v>
      </c>
      <c r="C56" s="4" t="s">
        <v>273</v>
      </c>
      <c r="D56" s="4" t="s">
        <v>283</v>
      </c>
      <c r="E56" s="6" t="str">
        <f>IF([12]申込確認書!$H$3="","",IF(B56="","",[12]申込確認書!$H$3))</f>
        <v>CSJ</v>
      </c>
    </row>
    <row r="57" spans="1:5">
      <c r="A57" s="2">
        <v>53</v>
      </c>
      <c r="B57" s="4">
        <v>3604362</v>
      </c>
      <c r="C57" s="4" t="s">
        <v>274</v>
      </c>
      <c r="D57" s="4" t="s">
        <v>275</v>
      </c>
      <c r="E57" s="6" t="str">
        <f>IF([11]申込確認書!$H$3="","",IF(B57="","",[11]申込確認書!$H$3))</f>
        <v>ＣＳＪ</v>
      </c>
    </row>
    <row r="58" spans="1:5">
      <c r="A58" s="2">
        <v>54</v>
      </c>
      <c r="B58" s="4">
        <v>3604534</v>
      </c>
      <c r="C58" s="4" t="s">
        <v>342</v>
      </c>
      <c r="D58" s="4" t="s">
        <v>343</v>
      </c>
      <c r="E58" s="4" t="s">
        <v>344</v>
      </c>
    </row>
    <row r="59" spans="1:5">
      <c r="A59" s="2">
        <v>55</v>
      </c>
      <c r="B59" s="4">
        <v>3604491</v>
      </c>
      <c r="C59" s="4" t="s">
        <v>345</v>
      </c>
      <c r="D59" s="4" t="s">
        <v>346</v>
      </c>
      <c r="E59" s="4" t="s">
        <v>347</v>
      </c>
    </row>
    <row r="60" spans="1:5">
      <c r="A60" s="2">
        <v>56</v>
      </c>
      <c r="B60" s="4">
        <v>3604571</v>
      </c>
      <c r="C60" s="4" t="s">
        <v>348</v>
      </c>
      <c r="D60" s="4" t="s">
        <v>349</v>
      </c>
      <c r="E60" s="4" t="s">
        <v>347</v>
      </c>
    </row>
    <row r="61" spans="1:5">
      <c r="A61" s="2">
        <v>57</v>
      </c>
      <c r="B61" s="4">
        <v>3604643</v>
      </c>
      <c r="C61" s="4" t="s">
        <v>350</v>
      </c>
      <c r="D61" s="4" t="s">
        <v>351</v>
      </c>
      <c r="E61" s="4" t="s">
        <v>347</v>
      </c>
    </row>
    <row r="62" spans="1:5">
      <c r="A62" s="2">
        <v>58</v>
      </c>
    </row>
    <row r="63" spans="1:5">
      <c r="A63" s="2">
        <v>59</v>
      </c>
    </row>
    <row r="64" spans="1:5">
      <c r="A64" s="2">
        <v>60</v>
      </c>
    </row>
    <row r="65" spans="1:1">
      <c r="A65" s="2">
        <v>61</v>
      </c>
    </row>
    <row r="66" spans="1:1">
      <c r="A66" s="2">
        <v>62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/>
  </sheetViews>
  <sheetFormatPr defaultRowHeight="13.5"/>
  <cols>
    <col min="1" max="1" width="3.5" bestFit="1" customWidth="1"/>
    <col min="2" max="2" width="12.5" bestFit="1" customWidth="1"/>
    <col min="3" max="3" width="11.625" bestFit="1" customWidth="1"/>
    <col min="4" max="4" width="15.25" bestFit="1" customWidth="1"/>
    <col min="5" max="5" width="13.625" bestFit="1" customWidth="1"/>
  </cols>
  <sheetData>
    <row r="1" spans="1:5">
      <c r="A1" t="s">
        <v>387</v>
      </c>
    </row>
    <row r="2" spans="1:5">
      <c r="B2" t="s">
        <v>391</v>
      </c>
    </row>
    <row r="4" spans="1:5" ht="14.25">
      <c r="A4" s="1"/>
      <c r="B4" s="1" t="s">
        <v>0</v>
      </c>
      <c r="C4" s="1" t="s">
        <v>1</v>
      </c>
      <c r="D4" s="1" t="s">
        <v>2</v>
      </c>
      <c r="E4" s="1" t="s">
        <v>3</v>
      </c>
    </row>
    <row r="5" spans="1:5">
      <c r="A5" s="2">
        <v>1</v>
      </c>
      <c r="B5" s="4">
        <v>3652495</v>
      </c>
      <c r="C5" s="4" t="s">
        <v>13</v>
      </c>
      <c r="D5" s="4" t="s">
        <v>14</v>
      </c>
      <c r="E5" s="6" t="str">
        <f>IF([13]申込確認書!$H$3="","",IF(B5="","",[13]申込確認書!$H$3))</f>
        <v>並木中等</v>
      </c>
    </row>
    <row r="6" spans="1:5">
      <c r="A6" s="3">
        <v>2</v>
      </c>
      <c r="B6" s="4">
        <v>3652628</v>
      </c>
      <c r="C6" s="4" t="s">
        <v>15</v>
      </c>
      <c r="D6" s="4" t="s">
        <v>16</v>
      </c>
      <c r="E6" s="6" t="str">
        <f>IF([14]申込確認書!$H$3="","",IF(B6="","",[14]申込確認書!$H$3))</f>
        <v>ABC TA</v>
      </c>
    </row>
    <row r="7" spans="1:5">
      <c r="A7" s="2">
        <v>3</v>
      </c>
      <c r="B7" s="4">
        <v>3652541</v>
      </c>
      <c r="C7" s="4" t="s">
        <v>78</v>
      </c>
      <c r="D7" s="4" t="s">
        <v>79</v>
      </c>
      <c r="E7" s="6" t="str">
        <f>IF([15]申込確認書!$H$3="","",IF(B7="","",[15]申込確認書!$H$3))</f>
        <v>マス・ガイアTC</v>
      </c>
    </row>
    <row r="8" spans="1:5">
      <c r="A8" s="3">
        <v>4</v>
      </c>
      <c r="B8" s="4">
        <v>3652546</v>
      </c>
      <c r="C8" s="4" t="s">
        <v>93</v>
      </c>
      <c r="D8" s="4" t="s">
        <v>94</v>
      </c>
      <c r="E8" s="6" t="str">
        <f>IF([1]申込確認書!$H$3="","",IF(B8="","",[1]申込確認書!$H$3))</f>
        <v>エースTA</v>
      </c>
    </row>
    <row r="9" spans="1:5">
      <c r="A9" s="2">
        <v>5</v>
      </c>
      <c r="B9" s="4">
        <v>3652572</v>
      </c>
      <c r="C9" s="4" t="s">
        <v>95</v>
      </c>
      <c r="D9" s="4" t="s">
        <v>96</v>
      </c>
      <c r="E9" s="6" t="str">
        <f>IF([1]申込確認書!$H$3="","",IF(B9="","",[1]申込確認書!$H$3))</f>
        <v>エースTA</v>
      </c>
    </row>
    <row r="10" spans="1:5">
      <c r="A10" s="3">
        <v>6</v>
      </c>
      <c r="B10" s="4">
        <v>3652452</v>
      </c>
      <c r="C10" s="4" t="s">
        <v>97</v>
      </c>
      <c r="D10" s="4" t="s">
        <v>98</v>
      </c>
      <c r="E10" s="6" t="str">
        <f>IF([1]申込確認書!$H$3="","",IF(B10="","",[1]申込確認書!$H$3))</f>
        <v>エースTA</v>
      </c>
    </row>
    <row r="11" spans="1:5">
      <c r="A11" s="2">
        <v>7</v>
      </c>
      <c r="B11" s="4">
        <v>3652614</v>
      </c>
      <c r="C11" s="4" t="s">
        <v>99</v>
      </c>
      <c r="D11" s="4" t="s">
        <v>100</v>
      </c>
      <c r="E11" s="6" t="str">
        <f>IF([1]申込確認書!$H$3="","",IF(B11="","",[1]申込確認書!$H$3))</f>
        <v>エースTA</v>
      </c>
    </row>
    <row r="12" spans="1:5">
      <c r="A12" s="3">
        <v>8</v>
      </c>
      <c r="B12" s="4">
        <v>3652455</v>
      </c>
      <c r="C12" s="4" t="s">
        <v>127</v>
      </c>
      <c r="D12" s="4" t="s">
        <v>128</v>
      </c>
      <c r="E12" s="6" t="str">
        <f>IF([16]申込確認書!$H$3="","",IF(B12="","",[16]申込確認書!$H$3))</f>
        <v>Asch T.A</v>
      </c>
    </row>
    <row r="13" spans="1:5">
      <c r="A13" s="2">
        <v>9</v>
      </c>
      <c r="B13" s="4">
        <v>3652585</v>
      </c>
      <c r="C13" s="4" t="s">
        <v>129</v>
      </c>
      <c r="D13" s="4" t="s">
        <v>130</v>
      </c>
      <c r="E13" s="6" t="str">
        <f>IF([16]申込確認書!$H$3="","",IF(B13="","",[16]申込確認書!$H$3))</f>
        <v>Asch T.A</v>
      </c>
    </row>
    <row r="14" spans="1:5">
      <c r="A14" s="3">
        <v>10</v>
      </c>
      <c r="B14" s="4">
        <v>3652581</v>
      </c>
      <c r="C14" s="4" t="s">
        <v>131</v>
      </c>
      <c r="D14" s="4" t="s">
        <v>132</v>
      </c>
      <c r="E14" s="6" t="str">
        <f>IF([16]申込確認書!$H$3="","",IF(B14="","",[16]申込確認書!$H$3))</f>
        <v>Asch T.A</v>
      </c>
    </row>
    <row r="15" spans="1:5">
      <c r="A15" s="4">
        <v>11</v>
      </c>
      <c r="B15" s="4">
        <v>3652544</v>
      </c>
      <c r="C15" s="4" t="s">
        <v>133</v>
      </c>
      <c r="D15" s="4" t="s">
        <v>134</v>
      </c>
      <c r="E15" s="6" t="str">
        <f>IF([16]申込確認書!$H$3="","",IF(B15="","",[16]申込確認書!$H$3))</f>
        <v>Asch T.A</v>
      </c>
    </row>
    <row r="16" spans="1:5">
      <c r="A16" s="5">
        <v>12</v>
      </c>
      <c r="B16" s="4">
        <v>3652534</v>
      </c>
      <c r="C16" s="4" t="s">
        <v>135</v>
      </c>
      <c r="D16" s="4" t="s">
        <v>136</v>
      </c>
      <c r="E16" s="6" t="str">
        <f>IF([16]申込確認書!$H$3="","",IF(B16="","",[16]申込確認書!$H$3))</f>
        <v>Asch T.A</v>
      </c>
    </row>
    <row r="17" spans="1:5">
      <c r="A17" s="4">
        <v>13</v>
      </c>
      <c r="B17" s="4">
        <v>3652604</v>
      </c>
      <c r="C17" s="4" t="s">
        <v>27</v>
      </c>
      <c r="D17" s="4" t="s">
        <v>28</v>
      </c>
      <c r="E17" s="6" t="str">
        <f>IF([2]申込確認書!$H$3="","",IF(B17="","",[2]申込確認書!$H$3))</f>
        <v>KCJTA</v>
      </c>
    </row>
    <row r="18" spans="1:5">
      <c r="A18" s="5">
        <v>14</v>
      </c>
      <c r="B18" s="4">
        <v>3652587</v>
      </c>
      <c r="C18" s="4" t="s">
        <v>29</v>
      </c>
      <c r="D18" s="4" t="s">
        <v>36</v>
      </c>
      <c r="E18" s="6" t="str">
        <f>IF([2]申込確認書!$H$3="","",IF(B18="","",[2]申込確認書!$H$3))</f>
        <v>KCJTA</v>
      </c>
    </row>
    <row r="19" spans="1:5">
      <c r="A19" s="4">
        <v>15</v>
      </c>
      <c r="B19" s="4">
        <v>3652621</v>
      </c>
      <c r="C19" s="4" t="s">
        <v>30</v>
      </c>
      <c r="D19" s="4" t="s">
        <v>31</v>
      </c>
      <c r="E19" s="6" t="str">
        <f>IF([2]申込確認書!$H$3="","",IF(B19="","",[2]申込確認書!$H$3))</f>
        <v>KCJTA</v>
      </c>
    </row>
    <row r="20" spans="1:5">
      <c r="A20" s="3">
        <v>16</v>
      </c>
      <c r="B20" s="4">
        <v>3652615</v>
      </c>
      <c r="C20" s="4" t="s">
        <v>32</v>
      </c>
      <c r="D20" s="4" t="s">
        <v>33</v>
      </c>
      <c r="E20" s="6" t="str">
        <f>IF([2]申込確認書!$H$3="","",IF(B20="","",[2]申込確認書!$H$3))</f>
        <v>KCJTA</v>
      </c>
    </row>
    <row r="21" spans="1:5">
      <c r="A21" s="2">
        <v>17</v>
      </c>
      <c r="B21" s="4">
        <v>3652575</v>
      </c>
      <c r="C21" s="4" t="s">
        <v>34</v>
      </c>
      <c r="D21" s="4" t="s">
        <v>35</v>
      </c>
      <c r="E21" s="6" t="str">
        <f>IF([2]申込確認書!$H$3="","",IF(B21="","",[2]申込確認書!$H$3))</f>
        <v>KCJTA</v>
      </c>
    </row>
    <row r="22" spans="1:5">
      <c r="A22" s="3">
        <v>18</v>
      </c>
      <c r="B22" s="4">
        <v>3652548</v>
      </c>
      <c r="C22" s="4" t="s">
        <v>61</v>
      </c>
      <c r="D22" s="4" t="s">
        <v>152</v>
      </c>
      <c r="E22" s="6" t="str">
        <f>IF([3]申込確認書!$H$3="","",IF(B22="","",[3]申込確認書!$H$3))</f>
        <v>守谷TC</v>
      </c>
    </row>
    <row r="23" spans="1:5">
      <c r="A23" s="2">
        <v>19</v>
      </c>
      <c r="B23" s="4">
        <v>3652552</v>
      </c>
      <c r="C23" s="4" t="s">
        <v>70</v>
      </c>
      <c r="D23" s="4" t="s">
        <v>155</v>
      </c>
      <c r="E23" s="6" t="s">
        <v>156</v>
      </c>
    </row>
    <row r="24" spans="1:5">
      <c r="A24" s="3">
        <v>20</v>
      </c>
      <c r="B24" s="4">
        <v>3652567</v>
      </c>
      <c r="C24" s="4" t="s">
        <v>160</v>
      </c>
      <c r="D24" s="4" t="s">
        <v>161</v>
      </c>
      <c r="E24" s="6" t="str">
        <f>IF([5]申込確認書!$H$3="","",IF(B24="","",[5]申込確認書!$H$3))</f>
        <v>ＮＦＳＣ</v>
      </c>
    </row>
    <row r="25" spans="1:5">
      <c r="A25" s="2">
        <v>21</v>
      </c>
      <c r="B25" s="4">
        <v>3652574</v>
      </c>
      <c r="C25" s="4" t="s">
        <v>198</v>
      </c>
      <c r="D25" s="4" t="s">
        <v>119</v>
      </c>
      <c r="E25" s="6" t="str">
        <f>IF([17]申込確認書!$H$3="","",IF(B25="","",[17]申込確認書!$H$3))</f>
        <v>JAC</v>
      </c>
    </row>
    <row r="26" spans="1:5">
      <c r="A26" s="3">
        <v>22</v>
      </c>
      <c r="B26" s="4">
        <v>3652576</v>
      </c>
      <c r="C26" s="4" t="s">
        <v>219</v>
      </c>
      <c r="D26" s="4" t="s">
        <v>225</v>
      </c>
      <c r="E26" s="6" t="str">
        <f>IF([7]申込確認書!$H$3="","",IF(B26="","",[7]申込確認書!$H$3))</f>
        <v>NJTC</v>
      </c>
    </row>
    <row r="27" spans="1:5">
      <c r="A27" s="2">
        <v>23</v>
      </c>
      <c r="B27" s="4">
        <v>3652580</v>
      </c>
      <c r="C27" s="4" t="s">
        <v>220</v>
      </c>
      <c r="D27" s="4" t="s">
        <v>221</v>
      </c>
      <c r="E27" s="6" t="str">
        <f>IF([7]申込確認書!$H$3="","",IF(B27="","",[7]申込確認書!$H$3))</f>
        <v>NJTC</v>
      </c>
    </row>
    <row r="28" spans="1:5">
      <c r="A28" s="3">
        <v>24</v>
      </c>
      <c r="B28" s="4">
        <v>3652551</v>
      </c>
      <c r="C28" s="4" t="s">
        <v>222</v>
      </c>
      <c r="D28" s="4" t="s">
        <v>226</v>
      </c>
      <c r="E28" s="6" t="str">
        <f>IF([7]申込確認書!$H$3="","",IF(B28="","",[7]申込確認書!$H$3))</f>
        <v>NJTC</v>
      </c>
    </row>
    <row r="29" spans="1:5">
      <c r="A29" s="2">
        <v>25</v>
      </c>
      <c r="B29" s="4">
        <v>3652598</v>
      </c>
      <c r="C29" s="4" t="s">
        <v>223</v>
      </c>
      <c r="D29" s="4" t="s">
        <v>227</v>
      </c>
      <c r="E29" s="6" t="str">
        <f>IF([7]申込確認書!$H$3="","",IF(B29="","",[7]申込確認書!$H$3))</f>
        <v>NJTC</v>
      </c>
    </row>
    <row r="30" spans="1:5">
      <c r="A30" s="3">
        <v>26</v>
      </c>
      <c r="B30" s="4">
        <v>3652529</v>
      </c>
      <c r="C30" s="4" t="s">
        <v>224</v>
      </c>
      <c r="D30" s="4" t="s">
        <v>228</v>
      </c>
      <c r="E30" s="6" t="str">
        <f>IF([7]申込確認書!$H$3="","",IF(B30="","",[7]申込確認書!$H$3))</f>
        <v>NJTC</v>
      </c>
    </row>
    <row r="31" spans="1:5">
      <c r="A31" s="2">
        <v>27</v>
      </c>
      <c r="B31" s="4">
        <v>3652638</v>
      </c>
      <c r="C31" s="4" t="s">
        <v>257</v>
      </c>
      <c r="D31" s="4" t="s">
        <v>258</v>
      </c>
      <c r="E31" s="6" t="str">
        <f>IF([10]申込確認書!$H$3="","",IF(B31="","",[10]申込確認書!$H$3))</f>
        <v>神栖TI-Cube</v>
      </c>
    </row>
    <row r="32" spans="1:5">
      <c r="A32" s="3">
        <v>28</v>
      </c>
      <c r="B32" s="4">
        <v>3652535</v>
      </c>
      <c r="C32" s="4" t="s">
        <v>284</v>
      </c>
      <c r="D32" s="4" t="s">
        <v>285</v>
      </c>
      <c r="E32" s="6" t="s">
        <v>266</v>
      </c>
    </row>
    <row r="33" spans="1:5">
      <c r="A33" s="2">
        <v>29</v>
      </c>
      <c r="B33" s="4">
        <v>3652498</v>
      </c>
      <c r="C33" s="4" t="s">
        <v>286</v>
      </c>
      <c r="D33" s="4" t="s">
        <v>287</v>
      </c>
      <c r="E33" s="6" t="s">
        <v>266</v>
      </c>
    </row>
    <row r="34" spans="1:5">
      <c r="A34" s="3">
        <v>30</v>
      </c>
      <c r="B34" s="4">
        <v>3652473</v>
      </c>
      <c r="C34" s="4" t="s">
        <v>288</v>
      </c>
      <c r="D34" s="4" t="s">
        <v>289</v>
      </c>
      <c r="E34" s="6" t="s">
        <v>266</v>
      </c>
    </row>
    <row r="35" spans="1:5">
      <c r="A35" s="2">
        <v>31</v>
      </c>
      <c r="B35" s="4">
        <v>3652519</v>
      </c>
      <c r="C35" s="4" t="s">
        <v>290</v>
      </c>
      <c r="D35" s="4" t="s">
        <v>291</v>
      </c>
      <c r="E35" s="6" t="str">
        <f>IF([11]申込確認書!$H$3="","",IF(B35="","",[11]申込確認書!$H$3))</f>
        <v>ＣＳＪ</v>
      </c>
    </row>
    <row r="36" spans="1:5">
      <c r="A36" s="3">
        <v>32</v>
      </c>
      <c r="B36" s="4">
        <v>3652639</v>
      </c>
      <c r="C36" s="4" t="s">
        <v>292</v>
      </c>
      <c r="D36" s="4" t="s">
        <v>293</v>
      </c>
      <c r="E36" s="6" t="str">
        <f>IF([11]申込確認書!$H$3="","",IF(B36="","",[11]申込確認書!$H$3))</f>
        <v>ＣＳＪ</v>
      </c>
    </row>
    <row r="37" spans="1:5">
      <c r="A37" s="2">
        <v>33</v>
      </c>
      <c r="B37" s="4">
        <v>3652640</v>
      </c>
      <c r="C37" s="4" t="s">
        <v>294</v>
      </c>
      <c r="D37" s="4" t="s">
        <v>295</v>
      </c>
      <c r="E37" s="6" t="str">
        <f>IF([11]申込確認書!$H$3="","",IF(B37="","",[11]申込確認書!$H$3))</f>
        <v>ＣＳＪ</v>
      </c>
    </row>
    <row r="38" spans="1:5">
      <c r="A38" s="3">
        <v>34</v>
      </c>
      <c r="B38" s="9">
        <v>3652624</v>
      </c>
      <c r="C38" s="9" t="s">
        <v>352</v>
      </c>
      <c r="D38" s="9" t="s">
        <v>353</v>
      </c>
      <c r="E38" s="10" t="s">
        <v>354</v>
      </c>
    </row>
    <row r="39" spans="1:5">
      <c r="A39" s="2">
        <v>35</v>
      </c>
      <c r="B39" s="4">
        <v>3652547</v>
      </c>
      <c r="C39" s="4" t="s">
        <v>361</v>
      </c>
      <c r="D39" s="4" t="s">
        <v>362</v>
      </c>
      <c r="E39" s="6" t="str">
        <f>IF([18]申込確認書!$H$3="","",IF(B39="","",[18]申込確認書!$H$3))</f>
        <v>T-1インドアTS</v>
      </c>
    </row>
    <row r="40" spans="1:5">
      <c r="A40" s="3">
        <v>36</v>
      </c>
      <c r="B40" s="4">
        <v>3652599</v>
      </c>
      <c r="C40" s="4" t="s">
        <v>84</v>
      </c>
      <c r="D40" s="4" t="s">
        <v>85</v>
      </c>
      <c r="E40" s="6" t="s">
        <v>86</v>
      </c>
    </row>
    <row r="41" spans="1:5">
      <c r="A41" s="2">
        <v>37</v>
      </c>
      <c r="B41" s="10"/>
      <c r="C41" s="10"/>
      <c r="D41" s="10"/>
      <c r="E41" s="10"/>
    </row>
    <row r="42" spans="1:5">
      <c r="A42" s="3">
        <v>38</v>
      </c>
    </row>
    <row r="43" spans="1:5">
      <c r="A43" s="2">
        <v>39</v>
      </c>
    </row>
    <row r="44" spans="1:5">
      <c r="A44" s="3">
        <v>40</v>
      </c>
    </row>
    <row r="45" spans="1:5">
      <c r="A45" s="2">
        <v>41</v>
      </c>
    </row>
    <row r="46" spans="1:5">
      <c r="A46" s="3">
        <v>42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workbookViewId="0"/>
  </sheetViews>
  <sheetFormatPr defaultRowHeight="13.5"/>
  <cols>
    <col min="1" max="1" width="3.5" bestFit="1" customWidth="1"/>
    <col min="2" max="2" width="12.5" bestFit="1" customWidth="1"/>
    <col min="3" max="3" width="12.375" bestFit="1" customWidth="1"/>
    <col min="4" max="4" width="18.5" bestFit="1" customWidth="1"/>
    <col min="5" max="5" width="13.625" bestFit="1" customWidth="1"/>
  </cols>
  <sheetData>
    <row r="1" spans="1:5">
      <c r="A1" t="s">
        <v>387</v>
      </c>
    </row>
    <row r="2" spans="1:5">
      <c r="B2" t="s">
        <v>390</v>
      </c>
    </row>
    <row r="4" spans="1:5" ht="14.25">
      <c r="A4" s="1"/>
      <c r="B4" s="1" t="s">
        <v>0</v>
      </c>
      <c r="C4" s="1" t="s">
        <v>1</v>
      </c>
      <c r="D4" s="1" t="s">
        <v>2</v>
      </c>
      <c r="E4" s="1" t="s">
        <v>3</v>
      </c>
    </row>
    <row r="5" spans="1:5">
      <c r="A5" s="2">
        <v>1</v>
      </c>
      <c r="B5" s="4">
        <v>3604706</v>
      </c>
      <c r="C5" s="4" t="s">
        <v>4</v>
      </c>
      <c r="D5" s="4" t="s">
        <v>5</v>
      </c>
      <c r="E5" s="6" t="str">
        <f>IF([19]申込確認書!$H$3="","",IF(B5="","",[19]申込確認書!$H$3))</f>
        <v>STT</v>
      </c>
    </row>
    <row r="6" spans="1:5">
      <c r="A6" s="3">
        <v>2</v>
      </c>
      <c r="B6" s="4">
        <v>3604746</v>
      </c>
      <c r="C6" s="4" t="s">
        <v>80</v>
      </c>
      <c r="D6" s="4" t="s">
        <v>82</v>
      </c>
      <c r="E6" s="6" t="str">
        <f>IF([15]申込確認書!$H$3="","",IF(B6="","",[15]申込確認書!$H$3))</f>
        <v>マス・ガイアTC</v>
      </c>
    </row>
    <row r="7" spans="1:5">
      <c r="A7" s="2">
        <v>3</v>
      </c>
      <c r="B7" s="4">
        <v>3604825</v>
      </c>
      <c r="C7" s="4" t="s">
        <v>81</v>
      </c>
      <c r="D7" s="4" t="s">
        <v>83</v>
      </c>
      <c r="E7" s="6" t="str">
        <f>IF([15]申込確認書!$H$3="","",IF(B7="","",[15]申込確認書!$H$3))</f>
        <v>マス・ガイアTC</v>
      </c>
    </row>
    <row r="8" spans="1:5">
      <c r="A8" s="3">
        <v>4</v>
      </c>
      <c r="B8" s="4">
        <v>3604698</v>
      </c>
      <c r="C8" s="4" t="s">
        <v>101</v>
      </c>
      <c r="D8" s="4" t="s">
        <v>108</v>
      </c>
      <c r="E8" s="6" t="str">
        <f>IF([1]申込確認書!$H$3="","",IF(B8="","",[1]申込確認書!$H$3))</f>
        <v>エースTA</v>
      </c>
    </row>
    <row r="9" spans="1:5">
      <c r="A9" s="2">
        <v>5</v>
      </c>
      <c r="B9" s="4">
        <v>3604805</v>
      </c>
      <c r="C9" s="4" t="s">
        <v>102</v>
      </c>
      <c r="D9" s="4" t="s">
        <v>109</v>
      </c>
      <c r="E9" s="6" t="str">
        <f>IF([1]申込確認書!$H$3="","",IF(B9="","",[1]申込確認書!$H$3))</f>
        <v>エースTA</v>
      </c>
    </row>
    <row r="10" spans="1:5">
      <c r="A10" s="3">
        <v>6</v>
      </c>
      <c r="B10" s="4">
        <v>3604806</v>
      </c>
      <c r="C10" s="4" t="s">
        <v>103</v>
      </c>
      <c r="D10" s="4" t="s">
        <v>110</v>
      </c>
      <c r="E10" s="6" t="str">
        <f>IF([1]申込確認書!$H$3="","",IF(B10="","",[1]申込確認書!$H$3))</f>
        <v>エースTA</v>
      </c>
    </row>
    <row r="11" spans="1:5">
      <c r="A11" s="2">
        <v>7</v>
      </c>
      <c r="B11" s="4">
        <v>3604837</v>
      </c>
      <c r="C11" s="4" t="s">
        <v>104</v>
      </c>
      <c r="D11" s="4" t="s">
        <v>111</v>
      </c>
      <c r="E11" s="6" t="str">
        <f>IF([1]申込確認書!$H$3="","",IF(B11="","",[1]申込確認書!$H$3))</f>
        <v>エースTA</v>
      </c>
    </row>
    <row r="12" spans="1:5">
      <c r="A12" s="3">
        <v>8</v>
      </c>
      <c r="B12" s="4">
        <v>3604892</v>
      </c>
      <c r="C12" s="4" t="s">
        <v>105</v>
      </c>
      <c r="D12" s="4" t="s">
        <v>112</v>
      </c>
      <c r="E12" s="6" t="str">
        <f>IF([1]申込確認書!$H$3="","",IF(B12="","",[1]申込確認書!$H$3))</f>
        <v>エースTA</v>
      </c>
    </row>
    <row r="13" spans="1:5">
      <c r="A13" s="2">
        <v>9</v>
      </c>
      <c r="B13" s="4">
        <v>3604655</v>
      </c>
      <c r="C13" s="4" t="s">
        <v>106</v>
      </c>
      <c r="D13" s="4" t="s">
        <v>113</v>
      </c>
      <c r="E13" s="6" t="str">
        <f>IF([1]申込確認書!$H$3="","",IF(B13="","",[1]申込確認書!$H$3))</f>
        <v>エースTA</v>
      </c>
    </row>
    <row r="14" spans="1:5">
      <c r="A14" s="3">
        <v>10</v>
      </c>
      <c r="B14" s="4">
        <v>3604722</v>
      </c>
      <c r="C14" s="4" t="s">
        <v>107</v>
      </c>
      <c r="D14" s="4" t="s">
        <v>114</v>
      </c>
      <c r="E14" s="6" t="str">
        <f>IF([1]申込確認書!$H$3="","",IF(B14="","",[1]申込確認書!$H$3))</f>
        <v>エースTA</v>
      </c>
    </row>
    <row r="15" spans="1:5">
      <c r="A15" s="2">
        <v>11</v>
      </c>
      <c r="B15" s="4">
        <v>3604870</v>
      </c>
      <c r="C15" s="4" t="s">
        <v>337</v>
      </c>
      <c r="D15" s="4" t="s">
        <v>338</v>
      </c>
      <c r="E15" s="6" t="str">
        <f>IF([1]申込確認書!$H$3="","",IF(B15="","",[1]申込確認書!$H$3))</f>
        <v>エースTA</v>
      </c>
    </row>
    <row r="16" spans="1:5">
      <c r="A16" s="3">
        <v>12</v>
      </c>
      <c r="B16" s="4">
        <v>3604844</v>
      </c>
      <c r="C16" s="4" t="s">
        <v>125</v>
      </c>
      <c r="D16" s="4" t="s">
        <v>126</v>
      </c>
      <c r="E16" s="6" t="s">
        <v>122</v>
      </c>
    </row>
    <row r="17" spans="1:5">
      <c r="A17" s="2">
        <v>13</v>
      </c>
      <c r="B17" s="4">
        <v>3604771</v>
      </c>
      <c r="C17" s="4" t="s">
        <v>137</v>
      </c>
      <c r="D17" s="4" t="s">
        <v>138</v>
      </c>
      <c r="E17" s="6" t="str">
        <f>IF([16]申込確認書!$H$3="","",IF(B17="","",[16]申込確認書!$H$3))</f>
        <v>Asch T.A</v>
      </c>
    </row>
    <row r="18" spans="1:5">
      <c r="A18" s="3">
        <v>14</v>
      </c>
      <c r="B18" s="4">
        <v>3604718</v>
      </c>
      <c r="C18" s="4" t="s">
        <v>37</v>
      </c>
      <c r="D18" s="4" t="s">
        <v>148</v>
      </c>
      <c r="E18" s="6" t="str">
        <f>IF([2]申込確認書!$H$3="","",IF(B18="","",[2]申込確認書!$H$3))</f>
        <v>KCJTA</v>
      </c>
    </row>
    <row r="19" spans="1:5">
      <c r="A19" s="2">
        <v>15</v>
      </c>
      <c r="B19" s="4">
        <v>3604804</v>
      </c>
      <c r="C19" s="4" t="s">
        <v>38</v>
      </c>
      <c r="D19" s="4" t="s">
        <v>147</v>
      </c>
      <c r="E19" s="6" t="str">
        <f>IF([2]申込確認書!$H$3="","",IF(B19="","",[2]申込確認書!$H$3))</f>
        <v>KCJTA</v>
      </c>
    </row>
    <row r="20" spans="1:5">
      <c r="A20" s="3">
        <v>16</v>
      </c>
      <c r="B20" s="4">
        <v>3604809</v>
      </c>
      <c r="C20" s="4" t="s">
        <v>39</v>
      </c>
      <c r="D20" s="4" t="s">
        <v>149</v>
      </c>
      <c r="E20" s="6" t="str">
        <f>IF([2]申込確認書!$H$3="","",IF(B20="","",[2]申込確認書!$H$3))</f>
        <v>KCJTA</v>
      </c>
    </row>
    <row r="21" spans="1:5">
      <c r="A21" s="2">
        <v>17</v>
      </c>
      <c r="B21" s="4">
        <v>3604666</v>
      </c>
      <c r="C21" s="4" t="s">
        <v>40</v>
      </c>
      <c r="D21" s="4" t="s">
        <v>150</v>
      </c>
      <c r="E21" s="6" t="str">
        <f>IF([2]申込確認書!$H$3="","",IF(B21="","",[2]申込確認書!$H$3))</f>
        <v>KCJTA</v>
      </c>
    </row>
    <row r="22" spans="1:5">
      <c r="A22" s="3">
        <v>18</v>
      </c>
      <c r="B22" s="4">
        <v>3604863</v>
      </c>
      <c r="C22" s="4" t="s">
        <v>41</v>
      </c>
      <c r="D22" s="4" t="s">
        <v>42</v>
      </c>
      <c r="E22" s="6" t="str">
        <f>IF([2]申込確認書!$H$3="","",IF(B22="","",[2]申込確認書!$H$3))</f>
        <v>KCJTA</v>
      </c>
    </row>
    <row r="23" spans="1:5">
      <c r="A23" s="2">
        <v>19</v>
      </c>
      <c r="B23" s="4">
        <v>3604865</v>
      </c>
      <c r="C23" s="4" t="s">
        <v>43</v>
      </c>
      <c r="D23" s="4" t="s">
        <v>151</v>
      </c>
      <c r="E23" s="6" t="str">
        <f>IF([2]申込確認書!$H$3="","",IF(B23="","",[2]申込確認書!$H$3))</f>
        <v>KCJTA</v>
      </c>
    </row>
    <row r="24" spans="1:5">
      <c r="A24" s="3">
        <v>20</v>
      </c>
      <c r="B24" s="4">
        <v>3604864</v>
      </c>
      <c r="C24" s="4" t="s">
        <v>44</v>
      </c>
      <c r="D24" s="4" t="s">
        <v>45</v>
      </c>
      <c r="E24" s="6" t="str">
        <f>IF([2]申込確認書!$H$3="","",IF(B24="","",[2]申込確認書!$H$3))</f>
        <v>KCJTA</v>
      </c>
    </row>
    <row r="25" spans="1:5">
      <c r="A25" s="2">
        <v>21</v>
      </c>
      <c r="B25" s="4">
        <v>3604813</v>
      </c>
      <c r="C25" s="4" t="s">
        <v>46</v>
      </c>
      <c r="D25" s="4" t="s">
        <v>47</v>
      </c>
      <c r="E25" s="6" t="str">
        <f>IF([2]申込確認書!$H$3="","",IF(B25="","",[2]申込確認書!$H$3))</f>
        <v>KCJTA</v>
      </c>
    </row>
    <row r="26" spans="1:5">
      <c r="A26" s="3">
        <v>22</v>
      </c>
      <c r="B26" s="4">
        <v>3604800</v>
      </c>
      <c r="C26" s="4" t="s">
        <v>62</v>
      </c>
      <c r="D26" s="4" t="s">
        <v>63</v>
      </c>
      <c r="E26" s="6" t="str">
        <f>IF([3]申込確認書!$H$3="","",IF(B26="","",[3]申込確認書!$H$3))</f>
        <v>守谷TC</v>
      </c>
    </row>
    <row r="27" spans="1:5">
      <c r="A27" s="3">
        <v>22</v>
      </c>
      <c r="B27" s="4">
        <v>3604821</v>
      </c>
      <c r="C27" s="4" t="s">
        <v>64</v>
      </c>
      <c r="D27" s="4" t="s">
        <v>153</v>
      </c>
      <c r="E27" s="6" t="str">
        <f>IF([3]申込確認書!$H$3="","",IF(B27="","",[3]申込確認書!$H$3))</f>
        <v>守谷TC</v>
      </c>
    </row>
    <row r="28" spans="1:5">
      <c r="A28" s="2">
        <v>23</v>
      </c>
      <c r="B28" s="4">
        <v>3604867</v>
      </c>
      <c r="C28" s="4" t="s">
        <v>65</v>
      </c>
      <c r="D28" s="4" t="s">
        <v>154</v>
      </c>
      <c r="E28" s="6" t="str">
        <f>IF([3]申込確認書!$H$3="","",IF(B28="","",[3]申込確認書!$H$3))</f>
        <v>守谷TC</v>
      </c>
    </row>
    <row r="29" spans="1:5">
      <c r="A29" s="3">
        <v>24</v>
      </c>
      <c r="B29" s="4">
        <v>3604895</v>
      </c>
      <c r="C29" s="4" t="s">
        <v>72</v>
      </c>
      <c r="D29" s="4" t="s">
        <v>157</v>
      </c>
      <c r="E29" s="6" t="s">
        <v>71</v>
      </c>
    </row>
    <row r="30" spans="1:5">
      <c r="A30" s="2">
        <v>25</v>
      </c>
      <c r="B30" s="4">
        <v>3604705</v>
      </c>
      <c r="C30" s="4" t="s">
        <v>162</v>
      </c>
      <c r="D30" s="4" t="s">
        <v>163</v>
      </c>
      <c r="E30" s="6" t="str">
        <f>IF([5]申込確認書!$H$3="","",IF(B30="","",[5]申込確認書!$H$3))</f>
        <v>ＮＦＳＣ</v>
      </c>
    </row>
    <row r="31" spans="1:5">
      <c r="A31" s="3">
        <v>26</v>
      </c>
      <c r="B31" s="4">
        <v>3604893</v>
      </c>
      <c r="C31" s="4" t="s">
        <v>164</v>
      </c>
      <c r="D31" s="4" t="s">
        <v>165</v>
      </c>
      <c r="E31" s="6" t="str">
        <f>IF([5]申込確認書!$H$3="","",IF(B31="","",[5]申込確認書!$H$3))</f>
        <v>ＮＦＳＣ</v>
      </c>
    </row>
    <row r="32" spans="1:5">
      <c r="A32" s="2">
        <v>27</v>
      </c>
      <c r="B32" s="4">
        <v>3604795</v>
      </c>
      <c r="C32" s="4" t="s">
        <v>166</v>
      </c>
      <c r="D32" s="4" t="s">
        <v>167</v>
      </c>
      <c r="E32" s="6" t="str">
        <f>IF([5]申込確認書!$H$3="","",IF(B32="","",[5]申込確認書!$H$3))</f>
        <v>ＮＦＳＣ</v>
      </c>
    </row>
    <row r="33" spans="1:5">
      <c r="A33" s="3">
        <v>28</v>
      </c>
      <c r="B33" s="4">
        <v>3604757</v>
      </c>
      <c r="C33" s="4" t="s">
        <v>190</v>
      </c>
      <c r="D33" s="4" t="s">
        <v>191</v>
      </c>
      <c r="E33" s="6" t="str">
        <f>IF([6]申込確認書!$H$3="","",IF(B33="","",[6]申込確認書!$H$3))</f>
        <v>大洗ビーチTC</v>
      </c>
    </row>
    <row r="34" spans="1:5">
      <c r="A34" s="2">
        <v>29</v>
      </c>
      <c r="B34" s="4">
        <v>3604758</v>
      </c>
      <c r="C34" s="4" t="s">
        <v>192</v>
      </c>
      <c r="D34" s="4" t="s">
        <v>193</v>
      </c>
      <c r="E34" s="6" t="str">
        <f>IF([6]申込確認書!$H$3="","",IF(B34="","",[6]申込確認書!$H$3))</f>
        <v>大洗ビーチTC</v>
      </c>
    </row>
    <row r="35" spans="1:5">
      <c r="A35" s="3">
        <v>30</v>
      </c>
      <c r="B35" s="4">
        <v>3604879</v>
      </c>
      <c r="C35" s="4" t="s">
        <v>194</v>
      </c>
      <c r="D35" s="4" t="s">
        <v>195</v>
      </c>
      <c r="E35" s="6" t="str">
        <f>IF([6]申込確認書!$H$3="","",IF(B35="","",[6]申込確認書!$H$3))</f>
        <v>大洗ビーチTC</v>
      </c>
    </row>
    <row r="36" spans="1:5">
      <c r="A36" s="2">
        <v>31</v>
      </c>
      <c r="B36" s="4">
        <v>3604747</v>
      </c>
      <c r="C36" s="4" t="s">
        <v>196</v>
      </c>
      <c r="D36" s="4" t="s">
        <v>197</v>
      </c>
      <c r="E36" s="6" t="str">
        <f>IF([6]申込確認書!$H$3="","",IF(B36="","",[6]申込確認書!$H$3))</f>
        <v>大洗ビーチTC</v>
      </c>
    </row>
    <row r="37" spans="1:5">
      <c r="A37" s="3">
        <v>32</v>
      </c>
      <c r="B37" s="4">
        <v>3604736</v>
      </c>
      <c r="C37" s="4" t="s">
        <v>229</v>
      </c>
      <c r="D37" s="4" t="s">
        <v>233</v>
      </c>
      <c r="E37" s="6" t="str">
        <f>IF([7]申込確認書!$H$3="","",IF(B37="","",[7]申込確認書!$H$3))</f>
        <v>NJTC</v>
      </c>
    </row>
    <row r="38" spans="1:5">
      <c r="A38" s="2">
        <v>33</v>
      </c>
      <c r="B38" s="4">
        <v>3604670</v>
      </c>
      <c r="C38" s="4" t="s">
        <v>230</v>
      </c>
      <c r="D38" s="4" t="s">
        <v>234</v>
      </c>
      <c r="E38" s="6" t="str">
        <f>IF([7]申込確認書!$H$3="","",IF(B38="","",[7]申込確認書!$H$3))</f>
        <v>NJTC</v>
      </c>
    </row>
    <row r="39" spans="1:5">
      <c r="A39" s="3">
        <v>34</v>
      </c>
      <c r="B39" s="4">
        <v>3604742</v>
      </c>
      <c r="C39" s="4" t="s">
        <v>231</v>
      </c>
      <c r="D39" s="4" t="s">
        <v>235</v>
      </c>
      <c r="E39" s="6" t="str">
        <f>IF([7]申込確認書!$H$3="","",IF(B39="","",[7]申込確認書!$H$3))</f>
        <v>NJTC</v>
      </c>
    </row>
    <row r="40" spans="1:5">
      <c r="A40" s="2">
        <v>35</v>
      </c>
      <c r="B40" s="4">
        <v>3604750</v>
      </c>
      <c r="C40" s="4" t="s">
        <v>232</v>
      </c>
      <c r="D40" s="4" t="s">
        <v>236</v>
      </c>
      <c r="E40" s="6" t="str">
        <f>IF([7]申込確認書!$H$3="","",IF(B40="","",[7]申込確認書!$H$3))</f>
        <v>NJTC</v>
      </c>
    </row>
    <row r="41" spans="1:5">
      <c r="A41" s="3">
        <v>36</v>
      </c>
      <c r="B41" s="4">
        <v>3604886</v>
      </c>
      <c r="C41" s="4" t="s">
        <v>259</v>
      </c>
      <c r="D41" s="4" t="s">
        <v>263</v>
      </c>
      <c r="E41" s="6" t="str">
        <f>IF([10]申込確認書!$H$3="","",IF(B41="","",[10]申込確認書!$H$3))</f>
        <v>神栖TI-Cube</v>
      </c>
    </row>
    <row r="42" spans="1:5">
      <c r="A42" s="2">
        <v>37</v>
      </c>
      <c r="B42" s="4">
        <v>3604883</v>
      </c>
      <c r="C42" s="4" t="s">
        <v>260</v>
      </c>
      <c r="D42" s="4" t="s">
        <v>261</v>
      </c>
      <c r="E42" s="6" t="str">
        <f>IF([10]申込確認書!$H$3="","",IF(B42="","",[10]申込確認書!$H$3))</f>
        <v>神栖TI-Cube</v>
      </c>
    </row>
    <row r="43" spans="1:5">
      <c r="A43" s="3">
        <v>38</v>
      </c>
      <c r="B43" s="4">
        <v>3604891</v>
      </c>
      <c r="C43" s="4" t="s">
        <v>262</v>
      </c>
      <c r="D43" s="4" t="s">
        <v>264</v>
      </c>
      <c r="E43" s="6" t="str">
        <f>IF([10]申込確認書!$H$3="","",IF(B43="","",[10]申込確認書!$H$3))</f>
        <v>神栖TI-Cube</v>
      </c>
    </row>
    <row r="44" spans="1:5">
      <c r="A44" s="2">
        <v>39</v>
      </c>
      <c r="B44" s="4">
        <v>3604797</v>
      </c>
      <c r="C44" s="4" t="s">
        <v>296</v>
      </c>
      <c r="D44" s="4" t="s">
        <v>316</v>
      </c>
      <c r="E44" s="6" t="s">
        <v>317</v>
      </c>
    </row>
    <row r="45" spans="1:5">
      <c r="A45" s="3">
        <v>40</v>
      </c>
      <c r="B45" s="11">
        <v>3604573</v>
      </c>
      <c r="C45" s="4" t="s">
        <v>297</v>
      </c>
      <c r="D45" s="6" t="s">
        <v>318</v>
      </c>
      <c r="E45" s="6" t="s">
        <v>319</v>
      </c>
    </row>
    <row r="46" spans="1:5">
      <c r="A46" s="2">
        <v>41</v>
      </c>
      <c r="B46" s="4">
        <v>3604729</v>
      </c>
      <c r="C46" s="4" t="s">
        <v>298</v>
      </c>
      <c r="D46" s="4" t="s">
        <v>320</v>
      </c>
      <c r="E46" s="6" t="s">
        <v>319</v>
      </c>
    </row>
    <row r="47" spans="1:5">
      <c r="A47" s="3">
        <v>42</v>
      </c>
      <c r="B47" s="4">
        <v>3604811</v>
      </c>
      <c r="C47" s="4" t="s">
        <v>299</v>
      </c>
      <c r="D47" s="4" t="s">
        <v>321</v>
      </c>
      <c r="E47" s="6" t="s">
        <v>303</v>
      </c>
    </row>
    <row r="48" spans="1:5">
      <c r="A48" s="2">
        <v>43</v>
      </c>
      <c r="B48" s="4">
        <v>3604875</v>
      </c>
      <c r="C48" s="4" t="s">
        <v>300</v>
      </c>
      <c r="D48" s="4" t="s">
        <v>322</v>
      </c>
      <c r="E48" s="6" t="s">
        <v>303</v>
      </c>
    </row>
    <row r="49" spans="1:5">
      <c r="A49" s="3">
        <v>44</v>
      </c>
      <c r="B49" s="4">
        <v>3604702</v>
      </c>
      <c r="C49" s="4" t="s">
        <v>301</v>
      </c>
      <c r="D49" s="4" t="s">
        <v>302</v>
      </c>
      <c r="E49" s="6" t="s">
        <v>319</v>
      </c>
    </row>
    <row r="50" spans="1:5">
      <c r="A50" s="2">
        <v>45</v>
      </c>
      <c r="B50" s="4">
        <v>3604808</v>
      </c>
      <c r="C50" s="4" t="s">
        <v>304</v>
      </c>
      <c r="D50" s="4" t="s">
        <v>305</v>
      </c>
      <c r="E50" s="6" t="s">
        <v>323</v>
      </c>
    </row>
    <row r="51" spans="1:5">
      <c r="A51" s="3">
        <v>46</v>
      </c>
      <c r="B51" s="4">
        <v>3604871</v>
      </c>
      <c r="C51" s="4" t="s">
        <v>306</v>
      </c>
      <c r="D51" s="4" t="s">
        <v>307</v>
      </c>
      <c r="E51" s="6" t="s">
        <v>303</v>
      </c>
    </row>
    <row r="52" spans="1:5">
      <c r="A52" s="2">
        <v>47</v>
      </c>
      <c r="B52" s="4">
        <v>3604767</v>
      </c>
      <c r="C52" s="4" t="s">
        <v>308</v>
      </c>
      <c r="D52" s="4" t="s">
        <v>309</v>
      </c>
      <c r="E52" s="6" t="str">
        <f>IF([11]申込確認書!$H$3="","",IF(B52="","",[11]申込確認書!$H$3))</f>
        <v>ＣＳＪ</v>
      </c>
    </row>
    <row r="53" spans="1:5">
      <c r="A53" s="3">
        <v>48</v>
      </c>
      <c r="B53" s="4">
        <v>3604754</v>
      </c>
      <c r="C53" s="4" t="s">
        <v>310</v>
      </c>
      <c r="D53" s="4" t="s">
        <v>324</v>
      </c>
      <c r="E53" s="6" t="str">
        <f>IF([11]申込確認書!$H$3="","",IF(B53="","",[11]申込確認書!$H$3))</f>
        <v>ＣＳＪ</v>
      </c>
    </row>
    <row r="54" spans="1:5">
      <c r="A54" s="2">
        <v>49</v>
      </c>
      <c r="B54" s="4">
        <v>3604668</v>
      </c>
      <c r="C54" s="4" t="s">
        <v>311</v>
      </c>
      <c r="D54" s="4" t="s">
        <v>325</v>
      </c>
      <c r="E54" s="6" t="str">
        <f>IF([12]申込確認書!$H$3="","",IF(B54="","",[12]申込確認書!$H$3))</f>
        <v>CSJ</v>
      </c>
    </row>
    <row r="55" spans="1:5">
      <c r="A55" s="3">
        <v>50</v>
      </c>
      <c r="B55" s="4">
        <v>3604823</v>
      </c>
      <c r="C55" s="4" t="s">
        <v>312</v>
      </c>
      <c r="D55" s="4" t="s">
        <v>313</v>
      </c>
      <c r="E55" s="6" t="str">
        <f>IF([11]申込確認書!$H$3="","",IF(B55="","",[11]申込確認書!$H$3))</f>
        <v>ＣＳＪ</v>
      </c>
    </row>
    <row r="56" spans="1:5">
      <c r="A56" s="2">
        <v>51</v>
      </c>
      <c r="B56" s="4">
        <v>3604872</v>
      </c>
      <c r="C56" s="4" t="s">
        <v>314</v>
      </c>
      <c r="D56" s="4" t="s">
        <v>326</v>
      </c>
      <c r="E56" s="6" t="str">
        <f>IF([11]申込確認書!$H$3="","",IF(B56="","",[11]申込確認書!$H$3))</f>
        <v>ＣＳＪ</v>
      </c>
    </row>
    <row r="57" spans="1:5">
      <c r="A57" s="3">
        <v>52</v>
      </c>
      <c r="B57" s="4">
        <v>3604882</v>
      </c>
      <c r="C57" s="4" t="s">
        <v>315</v>
      </c>
      <c r="D57" s="4" t="s">
        <v>327</v>
      </c>
      <c r="E57" s="4" t="s">
        <v>328</v>
      </c>
    </row>
    <row r="58" spans="1:5">
      <c r="A58" s="2">
        <v>53</v>
      </c>
      <c r="B58" s="4">
        <v>3604772</v>
      </c>
      <c r="C58" s="4" t="s">
        <v>355</v>
      </c>
      <c r="D58" s="4" t="s">
        <v>358</v>
      </c>
      <c r="E58" s="6" t="str">
        <f>IF([18]申込確認書!$H$3="","",IF(B58="","",[18]申込確認書!$H$3))</f>
        <v>T-1インドアTS</v>
      </c>
    </row>
    <row r="59" spans="1:5">
      <c r="A59" s="3">
        <v>54</v>
      </c>
      <c r="B59" s="4">
        <v>3604814</v>
      </c>
      <c r="C59" s="4" t="s">
        <v>356</v>
      </c>
      <c r="D59" s="4" t="s">
        <v>359</v>
      </c>
      <c r="E59" s="6" t="str">
        <f>IF([18]申込確認書!$H$3="","",IF(B59="","",[18]申込確認書!$H$3))</f>
        <v>T-1インドアTS</v>
      </c>
    </row>
    <row r="60" spans="1:5">
      <c r="A60" s="2">
        <v>55</v>
      </c>
      <c r="B60" s="4">
        <v>3604890</v>
      </c>
      <c r="C60" s="4" t="s">
        <v>357</v>
      </c>
      <c r="D60" s="4" t="s">
        <v>360</v>
      </c>
      <c r="E60" s="6" t="str">
        <f>IF([18]申込確認書!$H$3="","",IF(B60="","",[18]申込確認書!$H$3))</f>
        <v>T-1インドアTS</v>
      </c>
    </row>
    <row r="61" spans="1:5">
      <c r="A61" s="3">
        <v>56</v>
      </c>
      <c r="B61" s="4">
        <v>3604569</v>
      </c>
      <c r="C61" s="4" t="s">
        <v>363</v>
      </c>
      <c r="D61" s="4" t="s">
        <v>373</v>
      </c>
      <c r="E61" s="6" t="str">
        <f>IF([20]申込確認書!$H$3="","",IF(B61="","",[20]申込確認書!$H$3))</f>
        <v>Fun to TS</v>
      </c>
    </row>
    <row r="62" spans="1:5">
      <c r="A62" s="2">
        <v>57</v>
      </c>
      <c r="B62" s="4">
        <v>3604733</v>
      </c>
      <c r="C62" s="4" t="s">
        <v>364</v>
      </c>
      <c r="D62" s="4" t="s">
        <v>374</v>
      </c>
      <c r="E62" s="6" t="str">
        <f>IF([20]申込確認書!$H$3="","",IF(B62="","",[20]申込確認書!$H$3))</f>
        <v>Fun to TS</v>
      </c>
    </row>
    <row r="63" spans="1:5">
      <c r="A63" s="3">
        <v>58</v>
      </c>
      <c r="B63" s="4">
        <v>3604739</v>
      </c>
      <c r="C63" s="4" t="s">
        <v>365</v>
      </c>
      <c r="D63" s="4" t="s">
        <v>375</v>
      </c>
      <c r="E63" s="6" t="str">
        <f>IF([20]申込確認書!$H$3="","",IF(B63="","",[20]申込確認書!$H$3))</f>
        <v>Fun to TS</v>
      </c>
    </row>
    <row r="64" spans="1:5">
      <c r="A64" s="2">
        <v>59</v>
      </c>
      <c r="B64" s="4">
        <v>3604756</v>
      </c>
      <c r="C64" s="4" t="s">
        <v>366</v>
      </c>
      <c r="D64" s="4" t="s">
        <v>376</v>
      </c>
      <c r="E64" s="6" t="str">
        <f>IF([20]申込確認書!$H$3="","",IF(B64="","",[20]申込確認書!$H$3))</f>
        <v>Fun to TS</v>
      </c>
    </row>
    <row r="65" spans="1:5">
      <c r="A65" s="3">
        <v>60</v>
      </c>
      <c r="B65" s="4">
        <v>3604760</v>
      </c>
      <c r="C65" s="4" t="s">
        <v>367</v>
      </c>
      <c r="D65" s="4" t="s">
        <v>377</v>
      </c>
      <c r="E65" s="6" t="str">
        <f>IF([20]申込確認書!$H$3="","",IF(B65="","",[20]申込確認書!$H$3))</f>
        <v>Fun to TS</v>
      </c>
    </row>
    <row r="66" spans="1:5">
      <c r="A66" s="2">
        <v>61</v>
      </c>
      <c r="B66" s="4">
        <v>3604759</v>
      </c>
      <c r="C66" s="4" t="s">
        <v>368</v>
      </c>
      <c r="D66" s="4" t="s">
        <v>369</v>
      </c>
      <c r="E66" s="6" t="str">
        <f>IF([20]申込確認書!$H$3="","",IF(B66="","",[20]申込確認書!$H$3))</f>
        <v>Fun to TS</v>
      </c>
    </row>
    <row r="67" spans="1:5">
      <c r="A67" s="3">
        <v>62</v>
      </c>
      <c r="B67" s="4">
        <v>3604764</v>
      </c>
      <c r="C67" s="4" t="s">
        <v>370</v>
      </c>
      <c r="D67" s="4" t="s">
        <v>378</v>
      </c>
      <c r="E67" s="6" t="str">
        <f>IF([21]申込確認書!$H$3="","",IF(B67="","",[21]申込確認書!$H$3))</f>
        <v>Fun to TS</v>
      </c>
    </row>
    <row r="68" spans="1:5">
      <c r="A68" s="2">
        <v>63</v>
      </c>
      <c r="B68" s="4">
        <v>3604852</v>
      </c>
      <c r="C68" s="4" t="s">
        <v>371</v>
      </c>
      <c r="D68" s="4" t="s">
        <v>379</v>
      </c>
      <c r="E68" s="6" t="str">
        <f>IF([21]申込確認書!$H$3="","",IF(B68="","",[21]申込確認書!$H$3))</f>
        <v>Fun to TS</v>
      </c>
    </row>
    <row r="69" spans="1:5">
      <c r="A69" s="3">
        <v>64</v>
      </c>
      <c r="B69" s="4">
        <v>3604860</v>
      </c>
      <c r="C69" s="4" t="s">
        <v>372</v>
      </c>
      <c r="D69" s="4" t="s">
        <v>380</v>
      </c>
      <c r="E69" s="6" t="str">
        <f>IF([21]申込確認書!$H$3="","",IF(B69="","",[21]申込確認書!$H$3))</f>
        <v>Fun to TS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/>
  </sheetViews>
  <sheetFormatPr defaultRowHeight="13.5"/>
  <cols>
    <col min="1" max="1" width="3.5" bestFit="1" customWidth="1"/>
    <col min="2" max="2" width="12.5" bestFit="1" customWidth="1"/>
    <col min="3" max="3" width="12.375" bestFit="1" customWidth="1"/>
    <col min="4" max="4" width="16" bestFit="1" customWidth="1"/>
    <col min="5" max="5" width="13.75" bestFit="1" customWidth="1"/>
  </cols>
  <sheetData>
    <row r="1" spans="1:5">
      <c r="A1" t="s">
        <v>387</v>
      </c>
    </row>
    <row r="2" spans="1:5">
      <c r="B2" t="s">
        <v>389</v>
      </c>
    </row>
    <row r="4" spans="1:5" ht="14.25">
      <c r="A4" s="1"/>
      <c r="B4" s="1" t="s">
        <v>0</v>
      </c>
      <c r="C4" s="1" t="s">
        <v>1</v>
      </c>
      <c r="D4" s="1" t="s">
        <v>8</v>
      </c>
      <c r="E4" s="1" t="s">
        <v>3</v>
      </c>
    </row>
    <row r="5" spans="1:5">
      <c r="A5" s="2">
        <v>1</v>
      </c>
      <c r="B5" s="11">
        <v>3652568</v>
      </c>
      <c r="C5" s="4" t="s">
        <v>6</v>
      </c>
      <c r="D5" s="4" t="s">
        <v>9</v>
      </c>
      <c r="E5" s="6" t="str">
        <f>IF([22]申込確認書!$H$3="","",IF(B5="","",[22]申込確認書!$H$3))</f>
        <v>Team104</v>
      </c>
    </row>
    <row r="6" spans="1:5">
      <c r="A6" s="2">
        <v>2</v>
      </c>
      <c r="B6" s="4">
        <v>3652634</v>
      </c>
      <c r="C6" s="4" t="s">
        <v>7</v>
      </c>
      <c r="D6" s="4" t="s">
        <v>10</v>
      </c>
      <c r="E6" s="6" t="str">
        <f>IF([22]申込確認書!$H$3="","",IF(B6="","",[22]申込確認書!$H$3))</f>
        <v>Team104</v>
      </c>
    </row>
    <row r="7" spans="1:5">
      <c r="A7" s="2">
        <v>3</v>
      </c>
      <c r="B7" s="4">
        <v>3652635</v>
      </c>
      <c r="C7" s="4" t="s">
        <v>11</v>
      </c>
      <c r="D7" s="4" t="s">
        <v>12</v>
      </c>
      <c r="E7" s="6" t="str">
        <f>IF([23]申込確認書!$H$3="","",IF(B7="","",[23]申込確認書!$H$3))</f>
        <v>真壁ＴＣ</v>
      </c>
    </row>
    <row r="8" spans="1:5">
      <c r="A8" s="2">
        <v>4</v>
      </c>
      <c r="B8" s="4">
        <v>3652561</v>
      </c>
      <c r="C8" s="4" t="s">
        <v>115</v>
      </c>
      <c r="D8" s="4" t="s">
        <v>116</v>
      </c>
      <c r="E8" s="6" t="str">
        <f>IF([1]申込確認書!$H$3="","",IF(B8="","",[1]申込確認書!$H$3))</f>
        <v>エースTA</v>
      </c>
    </row>
    <row r="9" spans="1:5">
      <c r="A9" s="2">
        <v>5</v>
      </c>
      <c r="B9" s="4">
        <v>3652564</v>
      </c>
      <c r="C9" s="4" t="s">
        <v>117</v>
      </c>
      <c r="D9" s="4" t="s">
        <v>118</v>
      </c>
      <c r="E9" s="6" t="str">
        <f>IF([1]申込確認書!$H$3="","",IF(B9="","",[1]申込確認書!$H$3))</f>
        <v>エースTA</v>
      </c>
    </row>
    <row r="10" spans="1:5">
      <c r="A10" s="2">
        <v>6</v>
      </c>
      <c r="B10" s="4">
        <v>3652545</v>
      </c>
      <c r="C10" s="4" t="s">
        <v>139</v>
      </c>
      <c r="D10" s="4" t="s">
        <v>140</v>
      </c>
      <c r="E10" s="6" t="str">
        <f>IF([16]申込確認書!$H$3="","",IF(B10="","",[16]申込確認書!$H$3))</f>
        <v>Asch T.A</v>
      </c>
    </row>
    <row r="11" spans="1:5">
      <c r="A11" s="2">
        <v>7</v>
      </c>
      <c r="B11" s="4">
        <v>3652617</v>
      </c>
      <c r="C11" s="4" t="s">
        <v>141</v>
      </c>
      <c r="D11" s="4" t="s">
        <v>142</v>
      </c>
      <c r="E11" s="6" t="str">
        <f>IF([16]申込確認書!$H$3="","",IF(B11="","",[16]申込確認書!$H$3))</f>
        <v>Asch T.A</v>
      </c>
    </row>
    <row r="12" spans="1:5">
      <c r="A12" s="2">
        <v>8</v>
      </c>
      <c r="B12" s="4">
        <v>3652602</v>
      </c>
      <c r="C12" s="4" t="s">
        <v>143</v>
      </c>
      <c r="D12" s="4" t="s">
        <v>144</v>
      </c>
      <c r="E12" s="6" t="str">
        <f>IF([16]申込確認書!$H$3="","",IF(B12="","",[16]申込確認書!$H$3))</f>
        <v>Asch T.A</v>
      </c>
    </row>
    <row r="13" spans="1:5">
      <c r="A13" s="4">
        <v>9</v>
      </c>
      <c r="B13" s="4">
        <v>3652584</v>
      </c>
      <c r="C13" s="4" t="s">
        <v>145</v>
      </c>
      <c r="D13" s="4" t="s">
        <v>146</v>
      </c>
      <c r="E13" s="6" t="str">
        <f>IF([16]申込確認書!$H$3="","",IF(B13="","",[16]申込確認書!$H$3))</f>
        <v>Asch T.A</v>
      </c>
    </row>
    <row r="14" spans="1:5">
      <c r="A14" s="4">
        <v>10</v>
      </c>
      <c r="B14" s="4">
        <v>3652601</v>
      </c>
      <c r="C14" s="4" t="s">
        <v>48</v>
      </c>
      <c r="D14" s="4" t="s">
        <v>49</v>
      </c>
      <c r="E14" s="6" t="str">
        <f>IF([2]申込確認書!$H$3="","",IF(B14="","",[2]申込確認書!$H$3))</f>
        <v>KCJTA</v>
      </c>
    </row>
    <row r="15" spans="1:5">
      <c r="A15" s="4">
        <v>11</v>
      </c>
      <c r="B15" s="4">
        <v>3652600</v>
      </c>
      <c r="C15" s="4" t="s">
        <v>50</v>
      </c>
      <c r="D15" s="4" t="s">
        <v>51</v>
      </c>
      <c r="E15" s="6" t="str">
        <f>IF([2]申込確認書!$H$3="","",IF(B15="","",[2]申込確認書!$H$3))</f>
        <v>KCJTA</v>
      </c>
    </row>
    <row r="16" spans="1:5">
      <c r="A16" s="4">
        <v>12</v>
      </c>
      <c r="B16" s="4">
        <v>3652630</v>
      </c>
      <c r="C16" s="4" t="s">
        <v>52</v>
      </c>
      <c r="D16" s="4" t="s">
        <v>55</v>
      </c>
      <c r="E16" s="6" t="str">
        <f>IF([2]申込確認書!$H$3="","",IF(B16="","",[2]申込確認書!$H$3))</f>
        <v>KCJTA</v>
      </c>
    </row>
    <row r="17" spans="1:5">
      <c r="A17" s="4">
        <v>13</v>
      </c>
      <c r="B17" s="4">
        <v>3652631</v>
      </c>
      <c r="C17" s="4" t="s">
        <v>53</v>
      </c>
      <c r="D17" s="4" t="s">
        <v>54</v>
      </c>
      <c r="E17" s="6" t="str">
        <f>IF([2]申込確認書!$H$3="","",IF(B17="","",[2]申込確認書!$H$3))</f>
        <v>KCJTA</v>
      </c>
    </row>
    <row r="18" spans="1:5">
      <c r="A18" s="4">
        <v>14</v>
      </c>
      <c r="B18" s="4">
        <v>3652618</v>
      </c>
      <c r="C18" s="4" t="s">
        <v>66</v>
      </c>
      <c r="D18" s="4" t="s">
        <v>67</v>
      </c>
      <c r="E18" s="6" t="str">
        <f>IF([3]申込確認書!$H$3="","",IF(B18="","",[3]申込確認書!$H$3))</f>
        <v>守谷TC</v>
      </c>
    </row>
    <row r="19" spans="1:5">
      <c r="A19" s="4">
        <v>15</v>
      </c>
      <c r="B19" s="4">
        <v>3652586</v>
      </c>
      <c r="C19" s="4" t="s">
        <v>168</v>
      </c>
      <c r="D19" s="4" t="s">
        <v>169</v>
      </c>
      <c r="E19" s="6" t="str">
        <f>IF([5]申込確認書!$H$3="","",IF(B19="","",[5]申込確認書!$H$3))</f>
        <v>ＮＦＳＣ</v>
      </c>
    </row>
    <row r="20" spans="1:5">
      <c r="A20" s="4">
        <v>16</v>
      </c>
      <c r="B20" s="4">
        <v>3652558</v>
      </c>
      <c r="C20" s="4" t="s">
        <v>237</v>
      </c>
      <c r="D20" s="4" t="s">
        <v>238</v>
      </c>
      <c r="E20" s="6" t="str">
        <f>IF([7]申込確認書!$H$3="","",IF(B20="","",[7]申込確認書!$H$3))</f>
        <v>NJTC</v>
      </c>
    </row>
    <row r="21" spans="1:5">
      <c r="A21" s="4">
        <v>17</v>
      </c>
      <c r="B21" s="4">
        <v>3652554</v>
      </c>
      <c r="C21" s="4" t="s">
        <v>329</v>
      </c>
      <c r="D21" s="4" t="s">
        <v>333</v>
      </c>
      <c r="E21" s="6" t="s">
        <v>392</v>
      </c>
    </row>
    <row r="22" spans="1:5">
      <c r="A22" s="4">
        <v>18</v>
      </c>
      <c r="B22" s="11">
        <v>3652569</v>
      </c>
      <c r="C22" s="4" t="s">
        <v>330</v>
      </c>
      <c r="D22" s="4" t="s">
        <v>334</v>
      </c>
      <c r="E22" s="6" t="s">
        <v>392</v>
      </c>
    </row>
    <row r="23" spans="1:5">
      <c r="A23" s="4">
        <v>19</v>
      </c>
      <c r="B23" s="4">
        <v>3652637</v>
      </c>
      <c r="C23" s="4" t="s">
        <v>331</v>
      </c>
      <c r="D23" s="4" t="s">
        <v>335</v>
      </c>
      <c r="E23" s="6" t="s">
        <v>392</v>
      </c>
    </row>
    <row r="24" spans="1:5">
      <c r="A24" s="2">
        <v>20</v>
      </c>
      <c r="B24" s="4">
        <v>3652553</v>
      </c>
      <c r="C24" s="4" t="s">
        <v>332</v>
      </c>
      <c r="D24" s="4" t="s">
        <v>336</v>
      </c>
      <c r="E24" s="6" t="s">
        <v>392</v>
      </c>
    </row>
    <row r="25" spans="1:5">
      <c r="A25" s="2">
        <v>21</v>
      </c>
      <c r="B25" s="9">
        <v>3652641</v>
      </c>
      <c r="C25" s="9" t="s">
        <v>339</v>
      </c>
      <c r="D25" s="9" t="s">
        <v>340</v>
      </c>
      <c r="E25" s="5" t="s">
        <v>341</v>
      </c>
    </row>
    <row r="26" spans="1:5">
      <c r="A26" s="2">
        <v>22</v>
      </c>
      <c r="B26" s="4">
        <v>3652625</v>
      </c>
      <c r="C26" s="4" t="s">
        <v>381</v>
      </c>
      <c r="D26" s="4" t="s">
        <v>382</v>
      </c>
      <c r="E26" s="6" t="s">
        <v>386</v>
      </c>
    </row>
    <row r="27" spans="1:5">
      <c r="A27" s="2">
        <v>23</v>
      </c>
      <c r="B27" s="4">
        <v>3652627</v>
      </c>
      <c r="C27" s="4" t="s">
        <v>383</v>
      </c>
      <c r="D27" s="4" t="s">
        <v>384</v>
      </c>
      <c r="E27" s="6" t="s">
        <v>385</v>
      </c>
    </row>
    <row r="28" spans="1:5">
      <c r="A28" s="2">
        <v>24</v>
      </c>
    </row>
    <row r="29" spans="1:5">
      <c r="A29" s="2">
        <v>25</v>
      </c>
    </row>
    <row r="30" spans="1:5">
      <c r="A30" s="2">
        <v>26</v>
      </c>
    </row>
    <row r="31" spans="1:5">
      <c r="A31" s="2">
        <v>27</v>
      </c>
    </row>
    <row r="32" spans="1:5">
      <c r="A32" s="2">
        <v>28</v>
      </c>
    </row>
    <row r="33" spans="1:1">
      <c r="A33" s="2">
        <v>29</v>
      </c>
    </row>
    <row r="34" spans="1:1">
      <c r="A34" s="2">
        <v>30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U-14B</vt:lpstr>
      <vt:lpstr>U-14G</vt:lpstr>
      <vt:lpstr>U-12B</vt:lpstr>
      <vt:lpstr>U-12G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</dc:creator>
  <cp:lastModifiedBy>jumpei</cp:lastModifiedBy>
  <dcterms:created xsi:type="dcterms:W3CDTF">2017-01-13T07:03:33Z</dcterms:created>
  <dcterms:modified xsi:type="dcterms:W3CDTF">2017-01-14T03:27:59Z</dcterms:modified>
</cp:coreProperties>
</file>